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5秋田/"/>
    </mc:Choice>
  </mc:AlternateContent>
  <xr:revisionPtr revIDLastSave="45" documentId="8_{A6F71E3D-A774-4D0D-9CDF-EAC35FD9F5D1}" xr6:coauthVersionLast="47" xr6:coauthVersionMax="47" xr10:uidLastSave="{8015FC17-4FD2-4E8B-A44E-F9CE0CCBD3A9}"/>
  <bookViews>
    <workbookView xWindow="28680" yWindow="-120" windowWidth="29040" windowHeight="15720" tabRatio="829" xr2:uid="{00000000-000D-0000-FFFF-FFFF00000000}"/>
  </bookViews>
  <sheets>
    <sheet name="00_tezyunnsyo" sheetId="61" r:id="rId1"/>
    <sheet name="01_hyoushi" sheetId="46" r:id="rId2"/>
    <sheet name="02_besshi03" sheetId="73" r:id="rId3"/>
    <sheet name="sanko" sheetId="68" r:id="rId4"/>
    <sheet name="iryoushigen" sheetId="66" r:id="rId5"/>
    <sheet name="code" sheetId="67" r:id="rId6"/>
    <sheet name="03_kakunin" sheetId="58" r:id="rId7"/>
    <sheet name="04_jitai" sheetId="70" r:id="rId8"/>
  </sheets>
  <definedNames>
    <definedName name="_Key1" hidden="1">#REF!</definedName>
    <definedName name="_key2" hidden="1">#REF!</definedName>
    <definedName name="_Order1" hidden="1">255</definedName>
    <definedName name="_Sort" hidden="1">#REF!</definedName>
    <definedName name="_xlnm.Print_Area" localSheetId="0">'00_tezyunnsyo'!$A$1:$I$38</definedName>
    <definedName name="_xlnm.Print_Area" localSheetId="1">'01_hyoushi'!$A$1:$F$29</definedName>
    <definedName name="_xlnm.Print_Area" localSheetId="2">'02_besshi03'!$A$1:$J$82</definedName>
    <definedName name="_xlnm.Print_Area" localSheetId="6">'03_kakunin'!$A$1:$U$46</definedName>
    <definedName name="_xlnm.Print_Area" localSheetId="7">'04_jitai'!$A$1:$U$39</definedName>
    <definedName name="_xlnm.Print_Area" localSheetId="4">iryoushigen!$A$1:$H$47</definedName>
    <definedName name="_xlnm.Print_Area" localSheetId="3">sanko!$A$1:$C$27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2" i="73" l="1"/>
  <c r="M81" i="73"/>
  <c r="M80" i="73"/>
  <c r="M79" i="73"/>
  <c r="M78" i="73"/>
  <c r="M76" i="73"/>
  <c r="M75" i="73"/>
  <c r="M74" i="73"/>
  <c r="M73" i="73"/>
  <c r="M72" i="73"/>
  <c r="O71" i="73"/>
  <c r="M71" i="73"/>
  <c r="O70" i="73"/>
  <c r="M70" i="73"/>
  <c r="O69" i="73"/>
  <c r="M69" i="73"/>
  <c r="M68" i="73"/>
  <c r="M67" i="73"/>
  <c r="M65" i="73"/>
  <c r="M64" i="73"/>
  <c r="Q63" i="73"/>
  <c r="O63" i="73"/>
  <c r="M63" i="73"/>
  <c r="M62" i="73"/>
  <c r="M61" i="73"/>
  <c r="M59" i="73"/>
  <c r="M58" i="73"/>
  <c r="M57" i="73"/>
  <c r="D55" i="73"/>
  <c r="O53" i="73"/>
  <c r="M53" i="73"/>
  <c r="M52" i="73"/>
  <c r="M51" i="73"/>
  <c r="M50" i="73"/>
  <c r="M49" i="73"/>
  <c r="M45" i="73"/>
  <c r="M44" i="73"/>
  <c r="M43" i="73"/>
  <c r="M42" i="73"/>
  <c r="M41" i="73"/>
  <c r="M40" i="73" a="1"/>
  <c r="M40" i="73" s="1"/>
  <c r="M39" i="73"/>
  <c r="M38" i="73"/>
  <c r="M37" i="73"/>
  <c r="M36" i="73"/>
  <c r="O35" i="73"/>
  <c r="M35" i="73"/>
  <c r="M34" i="73"/>
  <c r="M33" i="73"/>
  <c r="M32" i="73"/>
  <c r="M31" i="73"/>
  <c r="M29" i="73"/>
  <c r="M28" i="73"/>
  <c r="O25" i="73"/>
  <c r="M25" i="73"/>
  <c r="O24" i="73"/>
  <c r="M24" i="73"/>
  <c r="O23" i="73"/>
  <c r="M23" i="73"/>
  <c r="M22" i="73"/>
  <c r="M21" i="73"/>
  <c r="M20" i="73"/>
  <c r="M19" i="73"/>
  <c r="M18" i="73"/>
  <c r="M17" i="73"/>
  <c r="M16" i="73"/>
  <c r="M15" i="73"/>
  <c r="M14" i="73"/>
  <c r="M13" i="73"/>
  <c r="S12" i="73"/>
  <c r="R12" i="73"/>
  <c r="Q12" i="73"/>
  <c r="M12" i="73"/>
  <c r="M11" i="73"/>
  <c r="S10" i="73"/>
  <c r="R10" i="73"/>
  <c r="Q10" i="73"/>
  <c r="M10" i="73"/>
  <c r="M9" i="73"/>
  <c r="O8" i="73"/>
  <c r="M8" i="73"/>
  <c r="O7" i="73"/>
  <c r="M7" i="73"/>
  <c r="O6" i="73"/>
  <c r="M6" i="73"/>
  <c r="M4" i="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A569A09D-9850-4DF5-AD7A-1F7412321BB2}">
      <text>
        <r>
          <rPr>
            <b/>
            <sz val="9"/>
            <color indexed="81"/>
            <rFont val="MS P ゴシック"/>
            <family val="3"/>
            <charset val="128"/>
          </rPr>
          <t>STEP４
必要事項を記入のうえ印刷する。
その後、手順書へ戻る。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U10" authorId="0" shapeId="0" xr:uid="{5DE30553-CFA1-47B6-B9D5-6CD20D8426EA}">
      <text>
        <r>
          <rPr>
            <b/>
            <sz val="14"/>
            <color indexed="81"/>
            <rFont val="MS P ゴシック"/>
            <family val="3"/>
            <charset val="128"/>
          </rPr>
          <t xml:space="preserve">アの場合
</t>
        </r>
        <r>
          <rPr>
            <b/>
            <sz val="9"/>
            <color indexed="81"/>
            <rFont val="MS P ゴシック"/>
            <family val="3"/>
            <charset val="128"/>
          </rPr>
          <t xml:space="preserve">
</t>
        </r>
        <r>
          <rPr>
            <b/>
            <sz val="14"/>
            <color indexed="81"/>
            <rFont val="MS P ゴシック"/>
            <family val="3"/>
            <charset val="128"/>
          </rPr>
          <t>手順書へ戻る</t>
        </r>
      </text>
    </comment>
    <comment ref="S13" authorId="0" shapeId="0" xr:uid="{1FB1F9CA-02C8-48B7-9EED-0A51EDF3E2C1}">
      <text>
        <r>
          <rPr>
            <b/>
            <sz val="14"/>
            <color indexed="81"/>
            <rFont val="MS P ゴシック"/>
            <family val="3"/>
            <charset val="128"/>
          </rPr>
          <t xml:space="preserve">イの場合
</t>
        </r>
        <r>
          <rPr>
            <b/>
            <sz val="9"/>
            <color indexed="81"/>
            <rFont val="MS P ゴシック"/>
            <family val="3"/>
            <charset val="128"/>
          </rPr>
          <t xml:space="preserve">
</t>
        </r>
        <r>
          <rPr>
            <b/>
            <sz val="12"/>
            <color indexed="81"/>
            <rFont val="MS P ゴシック"/>
            <family val="3"/>
            <charset val="128"/>
          </rPr>
          <t xml:space="preserve">下記に必要事項を記入し、手順書へ戻る。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<sst xmlns="http://schemas.openxmlformats.org/spreadsheetml/2006/main" count="9179" uniqueCount="5636">
  <si>
    <t>施設基準等の定例報告に係る書類の作成について</t>
    <phoneticPr fontId="1"/>
  </si>
  <si>
    <t>「②別紙様式３」を作成する。</t>
    <rPh sb="2" eb="4">
      <t>ベッシ</t>
    </rPh>
    <rPh sb="4" eb="6">
      <t>ヨウシキ</t>
    </rPh>
    <rPh sb="9" eb="11">
      <t>サクセイ</t>
    </rPh>
    <phoneticPr fontId="1"/>
  </si>
  <si>
    <t>別紙</t>
    <rPh sb="0" eb="2">
      <t>ベッシ</t>
    </rPh>
    <phoneticPr fontId="13"/>
  </si>
  <si>
    <t>【保険薬局】</t>
    <rPh sb="1" eb="3">
      <t>ホケン</t>
    </rPh>
    <rPh sb="3" eb="5">
      <t>ヤッキョク</t>
    </rPh>
    <phoneticPr fontId="13"/>
  </si>
  <si>
    <t xml:space="preserve"> ※　この用紙を「施設基準等の届出状況の報告書」に表紙として添付してください。</t>
    <rPh sb="5" eb="7">
      <t>ヨウシ</t>
    </rPh>
    <rPh sb="25" eb="27">
      <t>ヒョウシ</t>
    </rPh>
    <rPh sb="30" eb="32">
      <t>テンプ</t>
    </rPh>
    <phoneticPr fontId="13"/>
  </si>
  <si>
    <t>　整 理 番 号</t>
    <rPh sb="1" eb="2">
      <t>ヒトシ</t>
    </rPh>
    <rPh sb="3" eb="4">
      <t>リ</t>
    </rPh>
    <rPh sb="5" eb="6">
      <t>バン</t>
    </rPh>
    <rPh sb="7" eb="8">
      <t>ゴウ</t>
    </rPh>
    <phoneticPr fontId="13"/>
  </si>
  <si>
    <t>※整理番号の記入は不要です。</t>
    <rPh sb="1" eb="3">
      <t>セイリ</t>
    </rPh>
    <rPh sb="3" eb="5">
      <t>バンゴウ</t>
    </rPh>
    <rPh sb="6" eb="8">
      <t>キニュウ</t>
    </rPh>
    <rPh sb="9" eb="11">
      <t>フヨウ</t>
    </rPh>
    <phoneticPr fontId="13"/>
  </si>
  <si>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3"/>
  </si>
  <si>
    <t>別添のとおり報告します。</t>
    <rPh sb="0" eb="2">
      <t>ベッテン</t>
    </rPh>
    <rPh sb="6" eb="8">
      <t>ホウコク</t>
    </rPh>
    <phoneticPr fontId="13"/>
  </si>
  <si>
    <t>令和　　　年　　　月　　　日</t>
    <rPh sb="0" eb="2">
      <t>レイワ</t>
    </rPh>
    <rPh sb="5" eb="6">
      <t>ネン</t>
    </rPh>
    <rPh sb="9" eb="10">
      <t>ガツ</t>
    </rPh>
    <rPh sb="13" eb="14">
      <t>ニチ</t>
    </rPh>
    <phoneticPr fontId="13"/>
  </si>
  <si>
    <t>所在地</t>
    <rPh sb="0" eb="3">
      <t>ショザイチ</t>
    </rPh>
    <phoneticPr fontId="13"/>
  </si>
  <si>
    <t>〒　　　　－</t>
    <phoneticPr fontId="8"/>
  </si>
  <si>
    <t>名称</t>
    <rPh sb="0" eb="2">
      <t>メイショウ</t>
    </rPh>
    <phoneticPr fontId="13"/>
  </si>
  <si>
    <t>開設者名</t>
    <rPh sb="0" eb="2">
      <t>カイセツ</t>
    </rPh>
    <rPh sb="2" eb="3">
      <t>シャ</t>
    </rPh>
    <rPh sb="3" eb="4">
      <t>メイ</t>
    </rPh>
    <phoneticPr fontId="13"/>
  </si>
  <si>
    <t>報告担当者所属課所名</t>
    <rPh sb="0" eb="2">
      <t>ホウコク</t>
    </rPh>
    <rPh sb="2" eb="5">
      <t>タントウシャ</t>
    </rPh>
    <rPh sb="5" eb="7">
      <t>ショゾク</t>
    </rPh>
    <rPh sb="7" eb="9">
      <t>カショ</t>
    </rPh>
    <rPh sb="9" eb="10">
      <t>メイ</t>
    </rPh>
    <phoneticPr fontId="13"/>
  </si>
  <si>
    <t>報告担当者名</t>
    <rPh sb="0" eb="2">
      <t>ホウコク</t>
    </rPh>
    <rPh sb="2" eb="5">
      <t>タントウシャ</t>
    </rPh>
    <rPh sb="5" eb="6">
      <t>メイ</t>
    </rPh>
    <phoneticPr fontId="13"/>
  </si>
  <si>
    <t>電話番号</t>
    <rPh sb="0" eb="2">
      <t>デンワ</t>
    </rPh>
    <rPh sb="2" eb="4">
      <t>バンゴウ</t>
    </rPh>
    <phoneticPr fontId="13"/>
  </si>
  <si>
    <t>（　　　　　　）　　　　－</t>
    <phoneticPr fontId="13"/>
  </si>
  <si>
    <t>ファクシミリ番号</t>
    <rPh sb="6" eb="8">
      <t>バンゴウ</t>
    </rPh>
    <phoneticPr fontId="13"/>
  </si>
  <si>
    <t>東 北 厚 生 局 長　　様</t>
    <rPh sb="0" eb="1">
      <t>ヒガシ</t>
    </rPh>
    <rPh sb="2" eb="3">
      <t>キタ</t>
    </rPh>
    <rPh sb="4" eb="5">
      <t>アツシ</t>
    </rPh>
    <rPh sb="6" eb="7">
      <t>ショウ</t>
    </rPh>
    <rPh sb="8" eb="9">
      <t>キョク</t>
    </rPh>
    <rPh sb="10" eb="11">
      <t>チョウ</t>
    </rPh>
    <rPh sb="13" eb="14">
      <t>サマ</t>
    </rPh>
    <phoneticPr fontId="13"/>
  </si>
  <si>
    <t>別紙３－２</t>
    <rPh sb="0" eb="2">
      <t>ベッシ</t>
    </rPh>
    <phoneticPr fontId="1"/>
  </si>
  <si>
    <t>　施設基準の届出の確認について（報告）</t>
    <phoneticPr fontId="1"/>
  </si>
  <si>
    <t>　　８月１日現在、貴薬局が届け出ている施設基準について、次の「ア」または「イ」のいずれに該当するかご確認ください。</t>
    <phoneticPr fontId="1"/>
  </si>
  <si>
    <t>ア　届け出ている施設基準のすべてについて、要件を満た
　している場合</t>
    <rPh sb="24" eb="25">
      <t>ミ</t>
    </rPh>
    <phoneticPr fontId="1"/>
  </si>
  <si>
    <t>提出不要</t>
    <phoneticPr fontId="1"/>
  </si>
  <si>
    <t>イ　届け出ている施設基準のうち、要件を満たしていないものがある場合</t>
    <phoneticPr fontId="1"/>
  </si>
  <si>
    <t>下の報告欄の</t>
    <phoneticPr fontId="1"/>
  </si>
  <si>
    <t>　　 枠 内 　　　</t>
    <phoneticPr fontId="1"/>
  </si>
  <si>
    <t>に要件を満たしていない施設基準名を記入のうえ、</t>
    <phoneticPr fontId="1"/>
  </si>
  <si>
    <r>
      <rPr>
        <b/>
        <sz val="12"/>
        <rFont val="ＭＳ Ｐゴシック"/>
        <family val="3"/>
        <charset val="128"/>
      </rPr>
      <t>　提出</t>
    </r>
    <r>
      <rPr>
        <sz val="12"/>
        <rFont val="ＭＳ Ｐゴシック"/>
        <family val="3"/>
        <charset val="128"/>
      </rPr>
      <t>してください。</t>
    </r>
    <phoneticPr fontId="1"/>
  </si>
  <si>
    <r>
      <t>　</t>
    </r>
    <r>
      <rPr>
        <sz val="14"/>
        <rFont val="ＭＳ Ｐゴシック"/>
        <family val="3"/>
        <charset val="128"/>
      </rPr>
      <t>届け出ている施設基準のうち、次のものについては、施設基準の要件を満たしていません。（なお、それ以外の施設基準は、要件を満たしています。）</t>
    </r>
    <phoneticPr fontId="1"/>
  </si>
  <si>
    <t>※記入した施設基準については、併せて「辞退届」を提出してください。</t>
    <phoneticPr fontId="1"/>
  </si>
  <si>
    <t>令和　　　年　　　月　　　日</t>
  </si>
  <si>
    <t>東北厚生局長　殿</t>
  </si>
  <si>
    <t>保険薬局　：　保険薬局コード　　　　　　　　　　</t>
  </si>
  <si>
    <t>所在地</t>
  </si>
  <si>
    <t>名　称</t>
  </si>
  <si>
    <t>開設者　　</t>
  </si>
  <si>
    <t>電話番号　</t>
    <phoneticPr fontId="1"/>
  </si>
  <si>
    <t>　　　　　―　　　　  ―　 　　　（担当：　　　　　　）　</t>
  </si>
  <si>
    <t>（別紙様式３）</t>
    <rPh sb="1" eb="3">
      <t>ベッシ</t>
    </rPh>
    <rPh sb="3" eb="5">
      <t>ヨウシキ</t>
    </rPh>
    <phoneticPr fontId="13"/>
  </si>
  <si>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3"/>
  </si>
  <si>
    <t>都道府県名</t>
    <rPh sb="0" eb="4">
      <t>トドウフケン</t>
    </rPh>
    <rPh sb="4" eb="5">
      <t>メイ</t>
    </rPh>
    <phoneticPr fontId="13"/>
  </si>
  <si>
    <t>　 薬局コード</t>
    <rPh sb="2" eb="4">
      <t>ヤッキョク</t>
    </rPh>
    <phoneticPr fontId="13"/>
  </si>
  <si>
    <t>　</t>
    <phoneticPr fontId="13"/>
  </si>
  <si>
    <t>　 保険薬局名</t>
    <rPh sb="2" eb="4">
      <t>ホケン</t>
    </rPh>
    <rPh sb="4" eb="6">
      <t>ヤッキョク</t>
    </rPh>
    <rPh sb="6" eb="7">
      <t>メイ</t>
    </rPh>
    <phoneticPr fontId="13"/>
  </si>
  <si>
    <t>※全ての保険薬局が和暦で記入。
※記載の薬局コードを初めて取得した年月日を記入（指定更新後の指定年月日でない）。</t>
    <rPh sb="1" eb="2">
      <t>スベ</t>
    </rPh>
    <rPh sb="26" eb="27">
      <t>ハジ</t>
    </rPh>
    <phoneticPr fontId="13"/>
  </si>
  <si>
    <t>　 遡及指定※が認められた保険薬局への該当</t>
    <rPh sb="4" eb="6">
      <t>シテイ</t>
    </rPh>
    <rPh sb="8" eb="9">
      <t>ミト</t>
    </rPh>
    <rPh sb="13" eb="15">
      <t>ホケン</t>
    </rPh>
    <rPh sb="15" eb="17">
      <t>ヤッキョク</t>
    </rPh>
    <rPh sb="19" eb="21">
      <t>ガイトウ</t>
    </rPh>
    <phoneticPr fontId="13"/>
  </si>
  <si>
    <t xml:space="preserve">該当 （遡及指定が認められた）　　　 </t>
    <rPh sb="0" eb="2">
      <t>ガイトウ</t>
    </rPh>
    <phoneticPr fontId="13"/>
  </si>
  <si>
    <t>　　　　　　非該当</t>
    <rPh sb="6" eb="9">
      <t>ヒガイトウ</t>
    </rPh>
    <phoneticPr fontId="13"/>
  </si>
  <si>
    <t>保険薬剤師数</t>
    <rPh sb="0" eb="2">
      <t>ホケン</t>
    </rPh>
    <rPh sb="2" eb="5">
      <t>ヤクザイシ</t>
    </rPh>
    <rPh sb="5" eb="6">
      <t>スウ</t>
    </rPh>
    <phoneticPr fontId="13"/>
  </si>
  <si>
    <r>
      <t xml:space="preserve">・実人員
</t>
    </r>
    <r>
      <rPr>
        <sz val="8"/>
        <rFont val="ＭＳ Ｐゴシック"/>
        <family val="3"/>
        <charset val="128"/>
      </rPr>
      <t>（常勤＋非常勤）</t>
    </r>
    <rPh sb="1" eb="4">
      <t>ジツジンイン</t>
    </rPh>
    <rPh sb="6" eb="8">
      <t>ジョウキン</t>
    </rPh>
    <rPh sb="9" eb="12">
      <t>ヒジョウキン</t>
    </rPh>
    <phoneticPr fontId="13"/>
  </si>
  <si>
    <t xml:space="preserve"> </t>
    <phoneticPr fontId="13"/>
  </si>
  <si>
    <t>事務職員数</t>
    <rPh sb="0" eb="2">
      <t>ジム</t>
    </rPh>
    <rPh sb="2" eb="4">
      <t>ショクイン</t>
    </rPh>
    <rPh sb="4" eb="5">
      <t>スウ</t>
    </rPh>
    <phoneticPr fontId="13"/>
  </si>
  <si>
    <r>
      <t xml:space="preserve">・実人員
</t>
    </r>
    <r>
      <rPr>
        <sz val="8"/>
        <rFont val="ＭＳ Ｐゴシック"/>
        <family val="3"/>
        <charset val="128"/>
      </rPr>
      <t>（常勤＋非常勤）</t>
    </r>
    <rPh sb="1" eb="4">
      <t>ジツジンイン</t>
    </rPh>
    <phoneticPr fontId="13"/>
  </si>
  <si>
    <t>　調剤基本料２</t>
    <rPh sb="1" eb="3">
      <t>チョウザイ</t>
    </rPh>
    <rPh sb="3" eb="6">
      <t>キホンリョウ</t>
    </rPh>
    <phoneticPr fontId="13"/>
  </si>
  <si>
    <t>　　調剤基本料３－イ</t>
    <rPh sb="2" eb="4">
      <t>チョウザイ</t>
    </rPh>
    <rPh sb="4" eb="7">
      <t>キホンリョウ</t>
    </rPh>
    <phoneticPr fontId="13"/>
  </si>
  <si>
    <t>　　調剤基本料３－ロ</t>
    <phoneticPr fontId="13"/>
  </si>
  <si>
    <t>　　調剤基本料３－ハ</t>
    <rPh sb="2" eb="4">
      <t>チョウザイ</t>
    </rPh>
    <rPh sb="4" eb="7">
      <t>キホンリョウ</t>
    </rPh>
    <phoneticPr fontId="13"/>
  </si>
  <si>
    <t>　　特別調剤基本料A</t>
    <rPh sb="2" eb="4">
      <t>トクベツ</t>
    </rPh>
    <rPh sb="4" eb="6">
      <t>チョウザイ</t>
    </rPh>
    <rPh sb="6" eb="9">
      <t>キホンリョウ</t>
    </rPh>
    <phoneticPr fontId="13"/>
  </si>
  <si>
    <t>　　特別調剤基本料B</t>
    <rPh sb="2" eb="4">
      <t>トクベツ</t>
    </rPh>
    <rPh sb="4" eb="6">
      <t>チョウザイ</t>
    </rPh>
    <rPh sb="6" eb="9">
      <t>キホンリョウ</t>
    </rPh>
    <phoneticPr fontId="13"/>
  </si>
  <si>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3"/>
  </si>
  <si>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3"/>
  </si>
  <si>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3"/>
  </si>
  <si>
    <t>あり</t>
    <phoneticPr fontId="13"/>
  </si>
  <si>
    <t>なし</t>
  </si>
  <si>
    <t>（※④を「あり」と記入した場合に記入）</t>
    <rPh sb="9" eb="11">
      <t>キニュウ</t>
    </rPh>
    <rPh sb="13" eb="15">
      <t>バアイ</t>
    </rPh>
    <rPh sb="16" eb="18">
      <t>キニュウ</t>
    </rPh>
    <phoneticPr fontId="13"/>
  </si>
  <si>
    <t xml:space="preserve">
該当薬局あり</t>
    <rPh sb="1" eb="3">
      <t>ガイトウ</t>
    </rPh>
    <rPh sb="3" eb="5">
      <t>ヤッキョク</t>
    </rPh>
    <phoneticPr fontId="13"/>
  </si>
  <si>
    <t xml:space="preserve">
該当薬局なし</t>
    <rPh sb="1" eb="3">
      <t>ガイトウ</t>
    </rPh>
    <rPh sb="3" eb="5">
      <t>ヤッキョク</t>
    </rPh>
    <phoneticPr fontId="13"/>
  </si>
  <si>
    <t>　　　　　　　あり</t>
    <phoneticPr fontId="13"/>
  </si>
  <si>
    <t>なし</t>
    <phoneticPr fontId="13"/>
  </si>
  <si>
    <t>・ 賃貸借取引等がある保険医療機関の種別</t>
    <phoneticPr fontId="13"/>
  </si>
  <si>
    <t>非該当</t>
    <rPh sb="0" eb="3">
      <t>ヒガイトウ</t>
    </rPh>
    <phoneticPr fontId="13"/>
  </si>
  <si>
    <t>⑥ 調剤基本料の注４の減算への該当性　（※全ての保険薬局が回答）</t>
    <phoneticPr fontId="13"/>
  </si>
  <si>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3"/>
  </si>
  <si>
    <t>ア 妥結率が5割以下の保険薬局への該当</t>
    <phoneticPr fontId="13"/>
  </si>
  <si>
    <t>　　　　　　　　該当</t>
    <rPh sb="8" eb="10">
      <t>ガイトウ</t>
    </rPh>
    <phoneticPr fontId="13"/>
  </si>
  <si>
    <t>イ 妥結率等の報告の有無</t>
    <rPh sb="2" eb="5">
      <t>ダケツリツ</t>
    </rPh>
    <phoneticPr fontId="13"/>
  </si>
  <si>
    <t>　　　　　　　　報告していない</t>
    <rPh sb="8" eb="10">
      <t>ホウコク</t>
    </rPh>
    <phoneticPr fontId="13"/>
  </si>
  <si>
    <t>　　　　　　報告している</t>
    <rPh sb="6" eb="8">
      <t>ホウコク</t>
    </rPh>
    <phoneticPr fontId="13"/>
  </si>
  <si>
    <t>ウ 薬剤師のかかりつけ機能に係る基本的な業務を実施していない保険薬局への該当</t>
    <phoneticPr fontId="13"/>
  </si>
  <si>
    <t>薬局コード：</t>
    <phoneticPr fontId="13"/>
  </si>
  <si>
    <t>　　　　　　　　届出している</t>
    <rPh sb="8" eb="10">
      <t>トドケデ</t>
    </rPh>
    <phoneticPr fontId="13"/>
  </si>
  <si>
    <t>　　　　　　届出していない</t>
    <phoneticPr fontId="13"/>
  </si>
  <si>
    <t xml:space="preserve"> 　　　　　 非該当</t>
    <rPh sb="7" eb="10">
      <t>ヒガイトウ</t>
    </rPh>
    <phoneticPr fontId="13"/>
  </si>
  <si>
    <t>　　</t>
    <phoneticPr fontId="13"/>
  </si>
  <si>
    <t>　加算１</t>
    <rPh sb="1" eb="3">
      <t>カサン</t>
    </rPh>
    <phoneticPr fontId="13"/>
  </si>
  <si>
    <t>　加算２</t>
    <rPh sb="1" eb="3">
      <t>カサン</t>
    </rPh>
    <phoneticPr fontId="13"/>
  </si>
  <si>
    <t>　　加算３</t>
    <rPh sb="2" eb="4">
      <t>カサン</t>
    </rPh>
    <phoneticPr fontId="13"/>
  </si>
  <si>
    <t>　　加算４</t>
    <rPh sb="2" eb="4">
      <t>カサン</t>
    </rPh>
    <phoneticPr fontId="13"/>
  </si>
  <si>
    <t>　　届出していない</t>
    <rPh sb="2" eb="4">
      <t>トドケデ</t>
    </rPh>
    <phoneticPr fontId="13"/>
  </si>
  <si>
    <t>４．連携強化加算</t>
    <rPh sb="2" eb="4">
      <t>レンケイ</t>
    </rPh>
    <rPh sb="4" eb="6">
      <t>キョウカ</t>
    </rPh>
    <rPh sb="6" eb="8">
      <t>カサン</t>
    </rPh>
    <phoneticPr fontId="13"/>
  </si>
  <si>
    <t>届出している</t>
    <rPh sb="0" eb="2">
      <t>トドケデ</t>
    </rPh>
    <phoneticPr fontId="13"/>
  </si>
  <si>
    <t>届出していない</t>
    <rPh sb="0" eb="2">
      <t>トドケデ</t>
    </rPh>
    <phoneticPr fontId="13"/>
  </si>
  <si>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3"/>
  </si>
  <si>
    <t>該当</t>
    <rPh sb="0" eb="2">
      <t>ガイトウ</t>
    </rPh>
    <phoneticPr fontId="13"/>
  </si>
  <si>
    <t>非該当</t>
    <rPh sb="0" eb="1">
      <t>トウ</t>
    </rPh>
    <phoneticPr fontId="13"/>
  </si>
  <si>
    <t>加算１</t>
    <rPh sb="0" eb="2">
      <t>カサン</t>
    </rPh>
    <phoneticPr fontId="13"/>
  </si>
  <si>
    <t>加算２</t>
    <rPh sb="0" eb="2">
      <t>カサン</t>
    </rPh>
    <phoneticPr fontId="13"/>
  </si>
  <si>
    <t>８．無菌製剤処理加算</t>
    <rPh sb="2" eb="4">
      <t>ムキン</t>
    </rPh>
    <rPh sb="4" eb="6">
      <t>セイザイ</t>
    </rPh>
    <rPh sb="6" eb="8">
      <t>ショリ</t>
    </rPh>
    <rPh sb="8" eb="10">
      <t>カサン</t>
    </rPh>
    <phoneticPr fontId="13"/>
  </si>
  <si>
    <t>届出している</t>
    <rPh sb="0" eb="1">
      <t>トド</t>
    </rPh>
    <rPh sb="1" eb="2">
      <t>デ</t>
    </rPh>
    <phoneticPr fontId="13"/>
  </si>
  <si>
    <t>自局</t>
    <phoneticPr fontId="13"/>
  </si>
  <si>
    <t>他局（共同利用）</t>
    <phoneticPr fontId="13"/>
  </si>
  <si>
    <t>９．服薬管理指導料</t>
    <rPh sb="2" eb="4">
      <t>フクヤク</t>
    </rPh>
    <rPh sb="4" eb="6">
      <t>カンリ</t>
    </rPh>
    <rPh sb="6" eb="8">
      <t>シドウ</t>
    </rPh>
    <rPh sb="8" eb="9">
      <t>リョウ</t>
    </rPh>
    <phoneticPr fontId="13"/>
  </si>
  <si>
    <t>① 特定薬剤管理指導加算２</t>
    <phoneticPr fontId="13"/>
  </si>
  <si>
    <t>10.</t>
    <phoneticPr fontId="13"/>
  </si>
  <si>
    <t>届出している</t>
    <phoneticPr fontId="13"/>
  </si>
  <si>
    <t>届出していない</t>
    <phoneticPr fontId="13"/>
  </si>
  <si>
    <t>〔記入上の注意〕</t>
    <rPh sb="1" eb="3">
      <t>キニュウ</t>
    </rPh>
    <rPh sb="3" eb="4">
      <t>ジョウ</t>
    </rPh>
    <rPh sb="5" eb="7">
      <t>チュウイ</t>
    </rPh>
    <phoneticPr fontId="13"/>
  </si>
  <si>
    <t>印刷は、片面印刷を選択とすること。</t>
    <rPh sb="0" eb="2">
      <t>インサツ</t>
    </rPh>
    <rPh sb="4" eb="6">
      <t>カタメン</t>
    </rPh>
    <rPh sb="6" eb="8">
      <t>インサツ</t>
    </rPh>
    <rPh sb="9" eb="11">
      <t>センタク</t>
    </rPh>
    <phoneticPr fontId="13"/>
  </si>
  <si>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3"/>
  </si>
  <si>
    <t>薬局</t>
    <rPh sb="0" eb="2">
      <t>ヤッキョク</t>
    </rPh>
    <phoneticPr fontId="1"/>
  </si>
  <si>
    <t>実人員→</t>
    <rPh sb="0" eb="3">
      <t>ジツジンイン</t>
    </rPh>
    <phoneticPr fontId="13"/>
  </si>
  <si>
    <t>常勤換算→</t>
    <rPh sb="0" eb="2">
      <t>ジョウキン</t>
    </rPh>
    <rPh sb="2" eb="4">
      <t>カンサン</t>
    </rPh>
    <phoneticPr fontId="13"/>
  </si>
  <si>
    <t>自動判定なし</t>
    <rPh sb="0" eb="2">
      <t>ジドウ</t>
    </rPh>
    <rPh sb="2" eb="4">
      <t>ハンテイ</t>
    </rPh>
    <phoneticPr fontId="13"/>
  </si>
  <si>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3"/>
  </si>
  <si>
    <t>訂正を行う場合に、訂正印は不要であること。</t>
    <rPh sb="0" eb="2">
      <t>テイセイ</t>
    </rPh>
    <rPh sb="3" eb="4">
      <t>オコナ</t>
    </rPh>
    <rPh sb="5" eb="7">
      <t>バアイ</t>
    </rPh>
    <rPh sb="9" eb="12">
      <t>テイセイイン</t>
    </rPh>
    <rPh sb="13" eb="15">
      <t>フヨウ</t>
    </rPh>
    <phoneticPr fontId="13"/>
  </si>
  <si>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3"/>
  </si>
  <si>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3"/>
  </si>
  <si>
    <t>（※レセプトに記載する７桁の数字を記入すること。）　　</t>
    <phoneticPr fontId="13"/>
  </si>
  <si>
    <t>形態</t>
    <rPh sb="0" eb="2">
      <t>ケイタイ</t>
    </rPh>
    <phoneticPr fontId="13"/>
  </si>
  <si>
    <t>　　個人立　　　　法人立</t>
    <rPh sb="2" eb="4">
      <t>コジン</t>
    </rPh>
    <rPh sb="4" eb="5">
      <t>リツ</t>
    </rPh>
    <rPh sb="9" eb="11">
      <t>ホウジン</t>
    </rPh>
    <rPh sb="11" eb="12">
      <t>リツ</t>
    </rPh>
    <phoneticPr fontId="13"/>
  </si>
  <si>
    <t>　薬局が所在する市町村</t>
    <rPh sb="1" eb="3">
      <t>ヤッキョク</t>
    </rPh>
    <rPh sb="4" eb="6">
      <t>ショザイ</t>
    </rPh>
    <rPh sb="8" eb="11">
      <t>シチョウソン</t>
    </rPh>
    <phoneticPr fontId="13"/>
  </si>
  <si>
    <t>　　　</t>
    <phoneticPr fontId="13"/>
  </si>
  <si>
    <t>市町村コード</t>
    <rPh sb="0" eb="3">
      <t>シチョウソン</t>
    </rPh>
    <phoneticPr fontId="13"/>
  </si>
  <si>
    <t>半径500m以内に他の保険薬局がある</t>
    <rPh sb="0" eb="2">
      <t>ハンケイ</t>
    </rPh>
    <rPh sb="6" eb="8">
      <t>イナイ</t>
    </rPh>
    <rPh sb="9" eb="10">
      <t>ホカ</t>
    </rPh>
    <rPh sb="11" eb="13">
      <t>ホケン</t>
    </rPh>
    <rPh sb="13" eb="15">
      <t>ヤッキョク</t>
    </rPh>
    <phoneticPr fontId="13"/>
  </si>
  <si>
    <t>該当　　　　非該当</t>
    <rPh sb="0" eb="2">
      <t>ガイトウ</t>
    </rPh>
    <rPh sb="6" eb="9">
      <t>ヒガイトウ</t>
    </rPh>
    <phoneticPr fontId="13"/>
  </si>
  <si>
    <t>　 指定年月日</t>
    <rPh sb="2" eb="4">
      <t>シテイ</t>
    </rPh>
    <rPh sb="4" eb="7">
      <t>ネンガッピ</t>
    </rPh>
    <phoneticPr fontId="13"/>
  </si>
  <si>
    <t>　　　　　　　　　 　　　　　　 　　　　　 　　　　　　</t>
    <phoneticPr fontId="13"/>
  </si>
  <si>
    <t>　 改築年月日
　 増築年月日</t>
    <rPh sb="2" eb="4">
      <t>カイチク</t>
    </rPh>
    <rPh sb="4" eb="7">
      <t>ネンガッピ</t>
    </rPh>
    <rPh sb="10" eb="12">
      <t>ゾウチク</t>
    </rPh>
    <phoneticPr fontId="13"/>
  </si>
  <si>
    <t>　増築　　　　　　　　　　　　改築</t>
    <rPh sb="1" eb="3">
      <t>ゾウチク</t>
    </rPh>
    <rPh sb="15" eb="17">
      <t>カイチク</t>
    </rPh>
    <phoneticPr fontId="13"/>
  </si>
  <si>
    <t xml:space="preserve">
</t>
    <phoneticPr fontId="13"/>
  </si>
  <si>
    <t>調剤室面積</t>
    <rPh sb="0" eb="3">
      <t>チョウザイシツ</t>
    </rPh>
    <rPh sb="3" eb="5">
      <t>メンセキ</t>
    </rPh>
    <phoneticPr fontId="13"/>
  </si>
  <si>
    <t>　 開局時間</t>
    <rPh sb="2" eb="4">
      <t>カイキョク</t>
    </rPh>
    <rPh sb="4" eb="6">
      <t>ジカン</t>
    </rPh>
    <phoneticPr fontId="13"/>
  </si>
  <si>
    <r>
      <t>日曜日　　</t>
    </r>
    <r>
      <rPr>
        <sz val="11"/>
        <color theme="1"/>
        <rFont val="游ゴシック"/>
        <family val="2"/>
        <charset val="128"/>
        <scheme val="minor"/>
      </rPr>
      <t>閉局日</t>
    </r>
    <rPh sb="0" eb="3">
      <t>ニチヨウビ</t>
    </rPh>
    <rPh sb="5" eb="7">
      <t>ヘイキョク</t>
    </rPh>
    <rPh sb="7" eb="8">
      <t>ビ</t>
    </rPh>
    <phoneticPr fontId="13"/>
  </si>
  <si>
    <t>～　閉局時間</t>
    <rPh sb="2" eb="4">
      <t>ヘイキョク</t>
    </rPh>
    <rPh sb="4" eb="6">
      <t>ジカン</t>
    </rPh>
    <phoneticPr fontId="13"/>
  </si>
  <si>
    <r>
      <t>月曜日　　</t>
    </r>
    <r>
      <rPr>
        <sz val="11"/>
        <color theme="1"/>
        <rFont val="游ゴシック"/>
        <family val="2"/>
        <charset val="128"/>
        <scheme val="minor"/>
      </rPr>
      <t>閉局日</t>
    </r>
    <rPh sb="0" eb="3">
      <t>ゲツヨウビ</t>
    </rPh>
    <phoneticPr fontId="13"/>
  </si>
  <si>
    <r>
      <t>火曜日　　</t>
    </r>
    <r>
      <rPr>
        <sz val="11"/>
        <color theme="1"/>
        <rFont val="游ゴシック"/>
        <family val="2"/>
        <charset val="128"/>
        <scheme val="minor"/>
      </rPr>
      <t>閉局日</t>
    </r>
    <rPh sb="0" eb="3">
      <t>カヨウビ</t>
    </rPh>
    <phoneticPr fontId="13"/>
  </si>
  <si>
    <r>
      <t>水曜日　　</t>
    </r>
    <r>
      <rPr>
        <sz val="11"/>
        <color theme="1"/>
        <rFont val="游ゴシック"/>
        <family val="2"/>
        <charset val="128"/>
        <scheme val="minor"/>
      </rPr>
      <t>閉局日</t>
    </r>
    <rPh sb="0" eb="3">
      <t>スイヨウビ</t>
    </rPh>
    <phoneticPr fontId="13"/>
  </si>
  <si>
    <r>
      <t>木曜日　　</t>
    </r>
    <r>
      <rPr>
        <sz val="11"/>
        <color theme="1"/>
        <rFont val="游ゴシック"/>
        <family val="2"/>
        <charset val="128"/>
        <scheme val="minor"/>
      </rPr>
      <t>閉局日</t>
    </r>
    <rPh sb="0" eb="3">
      <t>モクヨウビ</t>
    </rPh>
    <phoneticPr fontId="13"/>
  </si>
  <si>
    <r>
      <t>金曜日　　</t>
    </r>
    <r>
      <rPr>
        <sz val="11"/>
        <color theme="1"/>
        <rFont val="游ゴシック"/>
        <family val="2"/>
        <charset val="128"/>
        <scheme val="minor"/>
      </rPr>
      <t>閉局日</t>
    </r>
    <rPh sb="0" eb="3">
      <t>キンヨウビ</t>
    </rPh>
    <phoneticPr fontId="13"/>
  </si>
  <si>
    <r>
      <t>土曜日　　</t>
    </r>
    <r>
      <rPr>
        <sz val="11"/>
        <color theme="1"/>
        <rFont val="游ゴシック"/>
        <family val="2"/>
        <charset val="128"/>
        <scheme val="minor"/>
      </rPr>
      <t>閉局日</t>
    </r>
    <rPh sb="0" eb="3">
      <t>ドヨウビ</t>
    </rPh>
    <phoneticPr fontId="13"/>
  </si>
  <si>
    <r>
      <t>祝日　　</t>
    </r>
    <r>
      <rPr>
        <sz val="11"/>
        <color theme="1"/>
        <rFont val="游ゴシック"/>
        <family val="2"/>
        <charset val="128"/>
        <scheme val="minor"/>
      </rPr>
      <t>　閉局日</t>
    </r>
    <rPh sb="0" eb="2">
      <t>シュクジツ</t>
    </rPh>
    <phoneticPr fontId="13"/>
  </si>
  <si>
    <r>
      <rPr>
        <sz val="10"/>
        <rFont val="ＭＳ Ｐゴシック"/>
        <family val="3"/>
        <charset val="128"/>
      </rPr>
      <t>輪番の日</t>
    </r>
    <r>
      <rPr>
        <sz val="11"/>
        <color theme="1"/>
        <rFont val="游ゴシック"/>
        <family val="2"/>
        <charset val="128"/>
        <scheme val="minor"/>
      </rPr>
      <t>　　</t>
    </r>
    <rPh sb="0" eb="2">
      <t>リンバン</t>
    </rPh>
    <rPh sb="3" eb="4">
      <t>ヒ</t>
    </rPh>
    <phoneticPr fontId="13"/>
  </si>
  <si>
    <t>ベースアップ評価料に係る届出</t>
    <rPh sb="6" eb="8">
      <t>ヒョウカ</t>
    </rPh>
    <rPh sb="8" eb="9">
      <t>リョウ</t>
    </rPh>
    <rPh sb="10" eb="11">
      <t>カカ</t>
    </rPh>
    <rPh sb="12" eb="14">
      <t>トドケデ</t>
    </rPh>
    <phoneticPr fontId="13"/>
  </si>
  <si>
    <t xml:space="preserve">  届出している　　　　　　　届出していない</t>
    <rPh sb="2" eb="3">
      <t>トド</t>
    </rPh>
    <rPh sb="3" eb="4">
      <t>デ</t>
    </rPh>
    <rPh sb="15" eb="17">
      <t>トドケデ</t>
    </rPh>
    <phoneticPr fontId="13"/>
  </si>
  <si>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3"/>
  </si>
  <si>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3"/>
  </si>
  <si>
    <t>１．調剤基本料（全ての保険薬局が全ての項目に回答）</t>
    <rPh sb="2" eb="4">
      <t>チョウザイ</t>
    </rPh>
    <rPh sb="4" eb="7">
      <t>キホンリョウ</t>
    </rPh>
    <phoneticPr fontId="13"/>
  </si>
  <si>
    <t>　調剤基本料１</t>
    <phoneticPr fontId="13"/>
  </si>
  <si>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3"/>
  </si>
  <si>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3"/>
  </si>
  <si>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3"/>
  </si>
  <si>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3"/>
  </si>
  <si>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</si>
  <si>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</si>
  <si>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③ 所属するグループの有無</t>
    <rPh sb="11" eb="13">
      <t>ウム</t>
    </rPh>
    <phoneticPr fontId="13"/>
  </si>
  <si>
    <t>（※③を「あり」と記入した場合に記入）</t>
    <rPh sb="9" eb="11">
      <t>キニュウ</t>
    </rPh>
    <rPh sb="13" eb="15">
      <t>バアイ</t>
    </rPh>
    <rPh sb="16" eb="18">
      <t>キニュウ</t>
    </rPh>
    <phoneticPr fontId="13"/>
  </si>
  <si>
    <t>ア 所属するグループ名（※所属するグループがある全ての保険薬局が回答すること）</t>
    <phoneticPr fontId="13"/>
  </si>
  <si>
    <t>イ グループ内の1月あたりの処方箋受付回数の合計</t>
    <phoneticPr fontId="13"/>
  </si>
  <si>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3"/>
  </si>
  <si>
    <t>④特定の保険医療機関との特別な関係の有無
（※調剤基本料の位置づけによらず、全ての保険薬局が実態どおりに回答）</t>
    <rPh sb="12" eb="14">
      <t>トクベツ</t>
    </rPh>
    <rPh sb="15" eb="17">
      <t>カンケイ</t>
    </rPh>
    <phoneticPr fontId="13"/>
  </si>
  <si>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3"/>
  </si>
  <si>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3"/>
  </si>
  <si>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3"/>
  </si>
  <si>
    <t>平成28年９月30日以前
該当</t>
    <rPh sb="15" eb="17">
      <t>ガイトウ</t>
    </rPh>
    <phoneticPr fontId="13"/>
  </si>
  <si>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3"/>
  </si>
  <si>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3"/>
  </si>
  <si>
    <t>令和8年3月5日以降
                　　該当</t>
    <rPh sb="0" eb="2">
      <t>レイワ</t>
    </rPh>
    <rPh sb="31" eb="33">
      <t>ガイトウ</t>
    </rPh>
    <phoneticPr fontId="13"/>
  </si>
  <si>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3"/>
  </si>
  <si>
    <t>　　　あり　　　　　なし</t>
    <phoneticPr fontId="13"/>
  </si>
  <si>
    <t>医療法第 30条の４第１項に規定する医療計画におけるへき地に所在する保険薬局に該当</t>
    <rPh sb="39" eb="41">
      <t>ガイトウ</t>
    </rPh>
    <phoneticPr fontId="13"/>
  </si>
  <si>
    <t>　　該当　　　　非該当</t>
    <rPh sb="2" eb="4">
      <t>ガイトウ</t>
    </rPh>
    <rPh sb="8" eb="11">
      <t>ヒガイトウ</t>
    </rPh>
    <phoneticPr fontId="13"/>
  </si>
  <si>
    <t xml:space="preserve">  ⑦門前薬局等立地依存減算
　　（全ての保険薬局が全ての項目に回答）</t>
    <rPh sb="3" eb="14">
      <t>モンゼンヤッキョクトウリッチイゾンゲンサン</t>
    </rPh>
    <phoneticPr fontId="13"/>
  </si>
  <si>
    <t>　　　200床以上の病院前門前に該当</t>
    <rPh sb="6" eb="7">
      <t>ショウ</t>
    </rPh>
    <rPh sb="7" eb="9">
      <t>イジョウ</t>
    </rPh>
    <rPh sb="10" eb="12">
      <t>ビョウイン</t>
    </rPh>
    <rPh sb="12" eb="13">
      <t>マエ</t>
    </rPh>
    <rPh sb="13" eb="15">
      <t>モンゼン</t>
    </rPh>
    <rPh sb="16" eb="18">
      <t>ガイトウ</t>
    </rPh>
    <phoneticPr fontId="13"/>
  </si>
  <si>
    <t>　　　３つ以上の密集する薬局に該当</t>
    <rPh sb="5" eb="7">
      <t>イジョウ</t>
    </rPh>
    <rPh sb="8" eb="10">
      <t>ミッシュウ</t>
    </rPh>
    <rPh sb="12" eb="14">
      <t>ヤッキョク</t>
    </rPh>
    <rPh sb="15" eb="17">
      <t>ガイトウ</t>
    </rPh>
    <phoneticPr fontId="13"/>
  </si>
  <si>
    <t>　　　医療モール内に該当</t>
    <rPh sb="3" eb="5">
      <t>イリョウ</t>
    </rPh>
    <rPh sb="8" eb="9">
      <t>ナイ</t>
    </rPh>
    <rPh sb="10" eb="12">
      <t>ガイトウ</t>
    </rPh>
    <phoneticPr fontId="13"/>
  </si>
  <si>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3"/>
  </si>
  <si>
    <t>イ　自局の周囲50mの区域内にある他の保険薬局数（自局は含めない）</t>
    <phoneticPr fontId="13"/>
  </si>
  <si>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3"/>
  </si>
  <si>
    <t>　　　　該当　（対象地域名：　　　　　　　　　　　　　　）</t>
    <rPh sb="4" eb="6">
      <t>ガイトウ</t>
    </rPh>
    <rPh sb="8" eb="10">
      <t>タイショウ</t>
    </rPh>
    <rPh sb="10" eb="12">
      <t>チイキ</t>
    </rPh>
    <rPh sb="12" eb="13">
      <t>メイ</t>
    </rPh>
    <phoneticPr fontId="13"/>
  </si>
  <si>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3"/>
  </si>
  <si>
    <t>　　　　該当　（特別な関係のある診療所名：　　　　　　　）</t>
    <rPh sb="4" eb="6">
      <t>ガイトウ</t>
    </rPh>
    <rPh sb="8" eb="10">
      <t>トクベツ</t>
    </rPh>
    <rPh sb="11" eb="13">
      <t>カンケイ</t>
    </rPh>
    <rPh sb="16" eb="19">
      <t>シンリョウジョ</t>
    </rPh>
    <rPh sb="19" eb="20">
      <t>メイ</t>
    </rPh>
    <phoneticPr fontId="13"/>
  </si>
  <si>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3"/>
  </si>
  <si>
    <t>　　　　　　加算５</t>
    <rPh sb="6" eb="8">
      <t>カサン</t>
    </rPh>
    <phoneticPr fontId="13"/>
  </si>
  <si>
    <t>② 後発医薬品の調剤割合</t>
    <rPh sb="2" eb="4">
      <t>コウハツ</t>
    </rPh>
    <rPh sb="4" eb="7">
      <t>イヤクヒン</t>
    </rPh>
    <rPh sb="8" eb="10">
      <t>チョウザイ</t>
    </rPh>
    <phoneticPr fontId="13"/>
  </si>
  <si>
    <t>③同一グループ以外への分譲実績</t>
    <rPh sb="1" eb="3">
      <t>ドウイツ</t>
    </rPh>
    <rPh sb="7" eb="9">
      <t>イガイ</t>
    </rPh>
    <rPh sb="11" eb="13">
      <t>ブンジョウ</t>
    </rPh>
    <rPh sb="13" eb="15">
      <t>ジッセキ</t>
    </rPh>
    <phoneticPr fontId="13"/>
  </si>
  <si>
    <t>④ 医薬品の備蓄品目数（医療用）</t>
    <phoneticPr fontId="13"/>
  </si>
  <si>
    <t>⑤ 調剤基本料の注８に規定する厚生労働大臣が定める保険薬局への該当（後発医薬品減算）
（※処方箋受付回数が１月600回以下の場合は、「非該当」を選択）</t>
    <phoneticPr fontId="13"/>
  </si>
  <si>
    <t>⑥取り扱う要指導医薬品及び一般用医薬品の合計品目数</t>
    <rPh sb="1" eb="2">
      <t>ト</t>
    </rPh>
    <rPh sb="3" eb="4">
      <t>アツカ</t>
    </rPh>
    <phoneticPr fontId="13"/>
  </si>
  <si>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3"/>
  </si>
  <si>
    <t>該当するものをすべて選択してください</t>
    <rPh sb="0" eb="2">
      <t>ガイトウ</t>
    </rPh>
    <rPh sb="10" eb="12">
      <t>センタク</t>
    </rPh>
    <phoneticPr fontId="13"/>
  </si>
  <si>
    <t>５．在宅薬学総合体制加算</t>
    <rPh sb="2" eb="4">
      <t>ザイタク</t>
    </rPh>
    <rPh sb="4" eb="6">
      <t>ヤクガク</t>
    </rPh>
    <rPh sb="6" eb="8">
      <t>ソウゴウ</t>
    </rPh>
    <rPh sb="8" eb="10">
      <t>タイセイ</t>
    </rPh>
    <rPh sb="10" eb="11">
      <t>カ</t>
    </rPh>
    <phoneticPr fontId="13"/>
  </si>
  <si>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3"/>
  </si>
  <si>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3"/>
  </si>
  <si>
    <t>在宅患者訪問薬剤管理指導料の算定人数</t>
    <phoneticPr fontId="13"/>
  </si>
  <si>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3"/>
  </si>
  <si>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3"/>
  </si>
  <si>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3"/>
  </si>
  <si>
    <t>左記の訪問薬剤指導実績合計</t>
    <rPh sb="0" eb="2">
      <t>サキ</t>
    </rPh>
    <rPh sb="3" eb="5">
      <t>ホウモン</t>
    </rPh>
    <rPh sb="5" eb="7">
      <t>ヤクザイ</t>
    </rPh>
    <rPh sb="7" eb="9">
      <t>シドウ</t>
    </rPh>
    <rPh sb="9" eb="11">
      <t>ジッセキ</t>
    </rPh>
    <rPh sb="11" eb="13">
      <t>ゴウケイ</t>
    </rPh>
    <phoneticPr fontId="13"/>
  </si>
  <si>
    <t>訪問薬剤指導実績に占める割合</t>
    <rPh sb="0" eb="2">
      <t>ホウモン</t>
    </rPh>
    <rPh sb="2" eb="4">
      <t>ヤクザイ</t>
    </rPh>
    <rPh sb="4" eb="6">
      <t>シドウ</t>
    </rPh>
    <rPh sb="6" eb="8">
      <t>ジッセキ</t>
    </rPh>
    <rPh sb="9" eb="10">
      <t>シ</t>
    </rPh>
    <rPh sb="12" eb="14">
      <t>ワリアイ</t>
    </rPh>
    <phoneticPr fontId="13"/>
  </si>
  <si>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3"/>
  </si>
  <si>
    <t>　　訪問時の医療用麻薬に関する指導実績</t>
    <phoneticPr fontId="13"/>
  </si>
  <si>
    <t>　　無菌製剤処理加算の算定実績</t>
    <phoneticPr fontId="13"/>
  </si>
  <si>
    <t>　　小児特定加算及び乳幼児加算の算定回数の合計</t>
    <phoneticPr fontId="13"/>
  </si>
  <si>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3"/>
  </si>
  <si>
    <t>７．バイオ後続品調剤体制加算</t>
    <rPh sb="5" eb="8">
      <t>コウゾクヒン</t>
    </rPh>
    <rPh sb="8" eb="10">
      <t>チョウザイ</t>
    </rPh>
    <rPh sb="10" eb="12">
      <t>タイセイ</t>
    </rPh>
    <rPh sb="12" eb="14">
      <t>カサン</t>
    </rPh>
    <phoneticPr fontId="13"/>
  </si>
  <si>
    <t>無菌製剤処理を実施する場所</t>
    <rPh sb="2" eb="4">
      <t>セイザイ</t>
    </rPh>
    <rPh sb="4" eb="6">
      <t>ショリ</t>
    </rPh>
    <rPh sb="7" eb="9">
      <t>ジッシ</t>
    </rPh>
    <rPh sb="11" eb="13">
      <t>バショ</t>
    </rPh>
    <phoneticPr fontId="13"/>
  </si>
  <si>
    <t>② 服薬管理指導料の注１(かかりつけ薬剤師）</t>
    <rPh sb="18" eb="21">
      <t>ヤクザイシ</t>
    </rPh>
    <phoneticPr fontId="13"/>
  </si>
  <si>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3"/>
  </si>
  <si>
    <t>11.</t>
    <phoneticPr fontId="13"/>
  </si>
  <si>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3"/>
  </si>
  <si>
    <t>12.</t>
    <phoneticPr fontId="13"/>
  </si>
  <si>
    <t>在宅中心静脈栄養法加算</t>
    <rPh sb="0" eb="2">
      <t>ザイタク</t>
    </rPh>
    <rPh sb="2" eb="4">
      <t>チュウシン</t>
    </rPh>
    <rPh sb="4" eb="6">
      <t>ジョウミャク</t>
    </rPh>
    <rPh sb="6" eb="8">
      <t>エイヨウ</t>
    </rPh>
    <rPh sb="8" eb="9">
      <t>ホウ</t>
    </rPh>
    <rPh sb="9" eb="11">
      <t>カサン</t>
    </rPh>
    <phoneticPr fontId="13"/>
  </si>
  <si>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3"/>
  </si>
  <si>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3"/>
  </si>
  <si>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3"/>
  </si>
  <si>
    <t>「市町村コード」については、別シートで確認すること。</t>
    <rPh sb="1" eb="4">
      <t>シチョウソン</t>
    </rPh>
    <rPh sb="14" eb="15">
      <t>ベツ</t>
    </rPh>
    <rPh sb="19" eb="21">
      <t>カクニン</t>
    </rPh>
    <phoneticPr fontId="13"/>
  </si>
  <si>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3"/>
  </si>
  <si>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3"/>
  </si>
  <si>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3"/>
  </si>
  <si>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3"/>
  </si>
  <si>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3"/>
  </si>
  <si>
    <t>都道府県</t>
    <rPh sb="0" eb="4">
      <t>トドウフケン</t>
    </rPh>
    <phoneticPr fontId="13"/>
  </si>
  <si>
    <t>二次医療圏</t>
    <rPh sb="0" eb="2">
      <t>ニジ</t>
    </rPh>
    <rPh sb="2" eb="5">
      <t>イリョウケン</t>
    </rPh>
    <phoneticPr fontId="13"/>
  </si>
  <si>
    <t>市町村</t>
    <rPh sb="0" eb="3">
      <t>シチョウソン</t>
    </rPh>
    <phoneticPr fontId="13"/>
  </si>
  <si>
    <t>北海道</t>
    <rPh sb="0" eb="3">
      <t>ホッカイドウ</t>
    </rPh>
    <phoneticPr fontId="13"/>
  </si>
  <si>
    <t>日高</t>
    <rPh sb="0" eb="2">
      <t>ヒダカ</t>
    </rPh>
    <phoneticPr fontId="13"/>
  </si>
  <si>
    <t>日高町、平取町、新冠町、浦河町、様似町、えりも町、新ひだか町</t>
    <phoneticPr fontId="13"/>
  </si>
  <si>
    <t>富良野</t>
    <rPh sb="0" eb="3">
      <t>フラノ</t>
    </rPh>
    <phoneticPr fontId="13"/>
  </si>
  <si>
    <t>富良野市、上富良野町、中富良野町、南富良野町、占冠村</t>
  </si>
  <si>
    <t>宗谷</t>
    <rPh sb="0" eb="2">
      <t>ソウヤ</t>
    </rPh>
    <phoneticPr fontId="13"/>
  </si>
  <si>
    <t>稚内市、猿払村、浜頓別町、中頓別町、枝幸町、豊富町、 礼文町、利尻町、利尻富士町、幌延町</t>
  </si>
  <si>
    <t>遠紋</t>
  </si>
  <si>
    <t>紋別市、佐呂間町、遠軽町、湧別町、滝上町、興部町、西興部村、雄武町</t>
    <phoneticPr fontId="13"/>
  </si>
  <si>
    <t>根室</t>
  </si>
  <si>
    <t>根室市、別海町、中標津町、標津町、羅臼町</t>
  </si>
  <si>
    <t>青森県</t>
    <phoneticPr fontId="13"/>
  </si>
  <si>
    <t>西北五地域</t>
  </si>
  <si>
    <t>五所川原市、つがる市、鯵ヶ沢町、深浦町、鶴田町、中泊町</t>
    <phoneticPr fontId="13"/>
  </si>
  <si>
    <t>下北地域</t>
  </si>
  <si>
    <t>むつ市、大間町、東通村、風間浦村、佐井村</t>
  </si>
  <si>
    <t>岩手県</t>
    <rPh sb="0" eb="3">
      <t>イワテケン</t>
    </rPh>
    <phoneticPr fontId="13"/>
  </si>
  <si>
    <t>岩手中部</t>
  </si>
  <si>
    <t>花巻市、北上市、遠野市、西和賀町</t>
  </si>
  <si>
    <t>気仙</t>
  </si>
  <si>
    <t>大船渡市、陸前高田市、住田町</t>
  </si>
  <si>
    <t>久慈</t>
  </si>
  <si>
    <t>久慈市、普代村、野田村、洋野町</t>
  </si>
  <si>
    <t>二戸</t>
  </si>
  <si>
    <t>二戸市、軽米町、九戸村、一戸町</t>
  </si>
  <si>
    <t>秋田県</t>
  </si>
  <si>
    <t>県南</t>
  </si>
  <si>
    <t>大仙市、仙北市、美郷町、横手市、湯沢市、羽後町、東成瀬村</t>
    <phoneticPr fontId="13"/>
  </si>
  <si>
    <t>山形県</t>
  </si>
  <si>
    <t>最上</t>
  </si>
  <si>
    <t>新庄市、金山町、最上町、舟形町、真室川町、大蔵村、鮭 川村、戸沢村</t>
  </si>
  <si>
    <t>埼玉県</t>
  </si>
  <si>
    <t>秩父</t>
  </si>
  <si>
    <t>秩父市、横瀬町、皆野町、長瀞町、小鹿野町</t>
    <phoneticPr fontId="13"/>
  </si>
  <si>
    <t>東京都</t>
  </si>
  <si>
    <t>島しょ</t>
    <phoneticPr fontId="13"/>
  </si>
  <si>
    <t>大島町、利島村、新島村、神津島村、三宅村、御蔵島村、八丈町、青ヶ島村、小笠原村</t>
    <phoneticPr fontId="13"/>
  </si>
  <si>
    <t>新潟県</t>
    <phoneticPr fontId="13"/>
  </si>
  <si>
    <t>魚沼</t>
  </si>
  <si>
    <t>十日町市、魚沼市、南魚沼市、湯沢町、津南町</t>
  </si>
  <si>
    <t xml:space="preserve">佐渡 </t>
    <phoneticPr fontId="13"/>
  </si>
  <si>
    <t>佐渡市</t>
  </si>
  <si>
    <t xml:space="preserve">石川県 </t>
    <phoneticPr fontId="13"/>
  </si>
  <si>
    <t xml:space="preserve">能登北部 </t>
    <phoneticPr fontId="13"/>
  </si>
  <si>
    <t>輪島市、珠洲市、穴水町、能登町</t>
  </si>
  <si>
    <t>福井県</t>
    <phoneticPr fontId="13"/>
  </si>
  <si>
    <t xml:space="preserve">奥越 </t>
    <phoneticPr fontId="13"/>
  </si>
  <si>
    <t>大野市、勝山市</t>
  </si>
  <si>
    <t>山梨県</t>
    <phoneticPr fontId="13"/>
  </si>
  <si>
    <t xml:space="preserve">峡南 </t>
    <phoneticPr fontId="13"/>
  </si>
  <si>
    <t>市川三郷町、早川町、身延町、南部町、富士川町</t>
  </si>
  <si>
    <t>岐阜県</t>
  </si>
  <si>
    <t>飛騨</t>
  </si>
  <si>
    <t>高山市、飛騨市、下呂市、白川村</t>
  </si>
  <si>
    <t>愛知県</t>
    <rPh sb="0" eb="3">
      <t>アイチケン</t>
    </rPh>
    <phoneticPr fontId="13"/>
  </si>
  <si>
    <t>東三河北部</t>
  </si>
  <si>
    <t>新城市、設楽町、東栄町、豊根村</t>
  </si>
  <si>
    <t>三重県</t>
    <rPh sb="0" eb="3">
      <t>ミエケン</t>
    </rPh>
    <phoneticPr fontId="13"/>
  </si>
  <si>
    <t xml:space="preserve">東紀州 </t>
    <phoneticPr fontId="13"/>
  </si>
  <si>
    <t>尾鷲市、熊野市、紀北町、御浜町、紀宝町</t>
  </si>
  <si>
    <t>滋賀県</t>
    <rPh sb="0" eb="3">
      <t>シガケン</t>
    </rPh>
    <phoneticPr fontId="13"/>
  </si>
  <si>
    <t xml:space="preserve">湖西 </t>
    <phoneticPr fontId="13"/>
  </si>
  <si>
    <t>高島市</t>
  </si>
  <si>
    <t>奈良県</t>
    <rPh sb="0" eb="3">
      <t>ナラケン</t>
    </rPh>
    <phoneticPr fontId="13"/>
  </si>
  <si>
    <t>南和</t>
  </si>
  <si>
    <t>五條市、吉野町、大淀町、下市町、黒滝村、天川村、野迫 川村、十津川村、下北山村、上北山村、川上村、東吉野村</t>
  </si>
  <si>
    <t>兵庫県</t>
    <phoneticPr fontId="13"/>
  </si>
  <si>
    <t>但馬</t>
  </si>
  <si>
    <t>豊岡市、養父市、朝来市、香美町、新温泉町</t>
  </si>
  <si>
    <t>島根県</t>
  </si>
  <si>
    <t>雲南</t>
  </si>
  <si>
    <t>雲南市、奥出雲町、飯南町</t>
  </si>
  <si>
    <t>大田</t>
  </si>
  <si>
    <t>大田市、川本町、美郷町、邑南町</t>
  </si>
  <si>
    <t>隠岐</t>
  </si>
  <si>
    <t>海士町、西ノ島町、知夫村、隠岐の島町</t>
  </si>
  <si>
    <t>岡山県</t>
    <phoneticPr fontId="13"/>
  </si>
  <si>
    <t>真庭</t>
  </si>
  <si>
    <t>真庭市、新庄村</t>
  </si>
  <si>
    <t>香川県</t>
  </si>
  <si>
    <t>小豆</t>
  </si>
  <si>
    <t>小豆郡（土庄町、小豆島町）</t>
  </si>
  <si>
    <t>長崎県</t>
  </si>
  <si>
    <t>五島</t>
    <phoneticPr fontId="13"/>
  </si>
  <si>
    <t>五島市</t>
    <phoneticPr fontId="13"/>
  </si>
  <si>
    <t>上五島</t>
  </si>
  <si>
    <t>小値賀町、新上五島町</t>
  </si>
  <si>
    <t>壱岐</t>
  </si>
  <si>
    <t>壱岐市</t>
    <phoneticPr fontId="13"/>
  </si>
  <si>
    <t>対馬</t>
  </si>
  <si>
    <t>対馬市</t>
  </si>
  <si>
    <t>鹿児島県</t>
  </si>
  <si>
    <t>熊毛</t>
  </si>
  <si>
    <t>西之表市、熊毛郡（中種子町、南種子町、屋久島町）</t>
  </si>
  <si>
    <t>奄美</t>
  </si>
  <si>
    <t>奄美市、大島郡（大和村、宇検村、瀬戸内町、龍郷町、喜界町、徳之島町、天城町、伊仙町、和泊町、知名町、与論町）</t>
    <phoneticPr fontId="13"/>
  </si>
  <si>
    <t>沖縄県</t>
    <phoneticPr fontId="13"/>
  </si>
  <si>
    <t>宮古</t>
  </si>
  <si>
    <t>宮古島市、多良間村</t>
  </si>
  <si>
    <t>八重山</t>
  </si>
  <si>
    <t>石垣市、竹富町、与那国町</t>
  </si>
  <si>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3"/>
  </si>
  <si>
    <t>団体コード</t>
    <rPh sb="0" eb="2">
      <t>ダンタイ</t>
    </rPh>
    <phoneticPr fontId="13"/>
  </si>
  <si>
    <t>都道府県名
（漢字）</t>
    <rPh sb="0" eb="4">
      <t>トドウフケン</t>
    </rPh>
    <rPh sb="4" eb="5">
      <t>メイ</t>
    </rPh>
    <rPh sb="7" eb="9">
      <t>カンジ</t>
    </rPh>
    <phoneticPr fontId="13"/>
  </si>
  <si>
    <t>市区町村名
（漢字）</t>
    <rPh sb="0" eb="2">
      <t>シク</t>
    </rPh>
    <rPh sb="2" eb="4">
      <t>チョウソン</t>
    </rPh>
    <rPh sb="4" eb="5">
      <t>メイ</t>
    </rPh>
    <rPh sb="7" eb="9">
      <t>カンジ</t>
    </rPh>
    <phoneticPr fontId="13"/>
  </si>
  <si>
    <t>都道府県名
（カナ）</t>
    <rPh sb="0" eb="4">
      <t>トドウフケン</t>
    </rPh>
    <rPh sb="4" eb="5">
      <t>メイ</t>
    </rPh>
    <phoneticPr fontId="13"/>
  </si>
  <si>
    <t>市区町村名
（カナ）</t>
    <rPh sb="0" eb="2">
      <t>シク</t>
    </rPh>
    <rPh sb="2" eb="4">
      <t>チョウソン</t>
    </rPh>
    <rPh sb="4" eb="5">
      <t>メイ</t>
    </rPh>
    <phoneticPr fontId="13"/>
  </si>
  <si>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</si>
  <si>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</si>
  <si>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</si>
  <si>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</si>
  <si>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</si>
  <si>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</si>
  <si>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</si>
  <si>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</si>
  <si>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</si>
  <si>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</si>
  <si>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</si>
  <si>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</si>
  <si>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</si>
  <si>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</si>
  <si>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</si>
  <si>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</si>
  <si>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</si>
  <si>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</si>
  <si>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</si>
  <si>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</si>
  <si>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</si>
  <si>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</si>
  <si>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</si>
  <si>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</si>
  <si>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</si>
  <si>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</si>
  <si>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</si>
  <si>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</si>
  <si>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</si>
  <si>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</si>
  <si>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</si>
  <si>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</si>
  <si>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</si>
  <si>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</si>
  <si>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</si>
  <si>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</si>
  <si>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</si>
  <si>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</si>
  <si>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</si>
  <si>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</si>
  <si>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</si>
  <si>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</si>
  <si>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</si>
  <si>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</si>
  <si>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</si>
  <si>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13"/>
  </si>
  <si>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</si>
  <si>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</si>
  <si>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</si>
  <si>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</si>
  <si>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</si>
  <si>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</si>
  <si>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</si>
  <si>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</si>
  <si>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</si>
  <si>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</si>
  <si>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</si>
  <si>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</si>
  <si>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</si>
  <si>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</si>
  <si>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</si>
  <si>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</si>
  <si>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</si>
  <si>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</si>
  <si>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</si>
  <si>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</si>
  <si>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</si>
  <si>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</si>
  <si>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</si>
  <si>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</si>
  <si>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</si>
  <si>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</si>
  <si>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</si>
  <si>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</si>
  <si>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</si>
  <si>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</si>
  <si>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</si>
  <si>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</si>
  <si>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</si>
  <si>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</si>
  <si>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</si>
  <si>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</si>
  <si>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</si>
  <si>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</si>
  <si>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</si>
  <si>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</si>
  <si>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</si>
  <si>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</si>
  <si>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</si>
  <si>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</si>
  <si>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</si>
  <si>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</si>
  <si>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</si>
  <si>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</si>
  <si>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</si>
  <si>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</si>
  <si>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</si>
  <si>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</si>
  <si>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</si>
  <si>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</si>
  <si>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</si>
  <si>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</si>
  <si>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</si>
  <si>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</si>
  <si>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</si>
  <si>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</si>
  <si>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</si>
  <si>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</si>
  <si>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</si>
  <si>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</si>
  <si>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</si>
  <si>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</si>
  <si>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</si>
  <si>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</si>
  <si>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</si>
  <si>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</si>
  <si>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</si>
  <si>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</si>
  <si>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</si>
  <si>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</si>
  <si>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</si>
  <si>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</si>
  <si>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</si>
  <si>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</si>
  <si>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</si>
  <si>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</si>
  <si>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</si>
  <si>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</si>
  <si>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</si>
  <si>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</si>
  <si>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</si>
  <si>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</si>
  <si>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</si>
  <si>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</si>
  <si>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</si>
  <si>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</si>
  <si>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</si>
  <si>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</si>
  <si>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</si>
  <si>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</si>
  <si>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</si>
  <si>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</si>
  <si>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</si>
  <si>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</si>
  <si>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</si>
  <si>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</si>
  <si>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</si>
  <si>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</si>
  <si>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</si>
  <si>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</si>
  <si>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</si>
  <si>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</si>
  <si>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</si>
  <si>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</si>
  <si>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</si>
  <si>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</si>
  <si>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</si>
  <si>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</si>
  <si>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13"/>
  </si>
  <si>
    <t>013714</t>
  </si>
  <si>
    <t>せたな町</t>
  </si>
  <si>
    <t>ｾﾀﾅﾁｮｳ</t>
    <phoneticPr fontId="13"/>
  </si>
  <si>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</si>
  <si>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</si>
  <si>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</si>
  <si>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</si>
  <si>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</si>
  <si>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</si>
  <si>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</si>
  <si>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</si>
  <si>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</si>
  <si>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</si>
  <si>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</si>
  <si>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</si>
  <si>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</si>
  <si>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</si>
  <si>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</si>
  <si>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</si>
  <si>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</si>
  <si>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</si>
  <si>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</si>
  <si>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</si>
  <si>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</si>
  <si>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</si>
  <si>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</si>
  <si>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</si>
  <si>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</si>
  <si>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</si>
  <si>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</si>
  <si>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</si>
  <si>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</si>
  <si>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</si>
  <si>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</si>
  <si>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</si>
  <si>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</si>
  <si>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</si>
  <si>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</si>
  <si>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</si>
  <si>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</si>
  <si>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</si>
  <si>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</si>
  <si>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</si>
  <si>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</si>
  <si>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</si>
  <si>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</si>
  <si>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</si>
  <si>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</si>
  <si>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</si>
  <si>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</si>
  <si>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</si>
  <si>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</si>
  <si>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</si>
  <si>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</si>
  <si>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</si>
  <si>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</si>
  <si>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</si>
  <si>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</si>
  <si>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</si>
  <si>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</si>
  <si>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</si>
  <si>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</si>
  <si>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</si>
  <si>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</si>
  <si>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</si>
  <si>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</si>
  <si>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</si>
  <si>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</si>
  <si>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</si>
  <si>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</si>
  <si>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</si>
  <si>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</si>
  <si>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</si>
  <si>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</si>
  <si>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</si>
  <si>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</si>
  <si>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</si>
  <si>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</si>
  <si>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</si>
  <si>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</si>
  <si>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</si>
  <si>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</si>
  <si>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</si>
  <si>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</si>
  <si>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</si>
  <si>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</si>
  <si>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</si>
  <si>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</si>
  <si>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</si>
  <si>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</si>
  <si>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</si>
  <si>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</si>
  <si>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</si>
  <si>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</si>
  <si>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</si>
  <si>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</si>
  <si>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</si>
  <si>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</si>
  <si>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</si>
  <si>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</si>
  <si>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</si>
  <si>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</si>
  <si>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</si>
  <si>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</si>
  <si>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</si>
  <si>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</si>
  <si>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</si>
  <si>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</si>
  <si>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</si>
  <si>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</si>
  <si>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</si>
  <si>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</si>
  <si>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</si>
  <si>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</si>
  <si>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</si>
  <si>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</si>
  <si>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</si>
  <si>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</si>
  <si>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</si>
  <si>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</si>
  <si>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</si>
  <si>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</si>
  <si>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</si>
  <si>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</si>
  <si>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</si>
  <si>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</si>
  <si>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</si>
  <si>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</si>
  <si>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</si>
  <si>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</si>
  <si>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</si>
  <si>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</si>
  <si>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</si>
  <si>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</si>
  <si>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</si>
  <si>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</si>
  <si>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</si>
  <si>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</si>
  <si>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</si>
  <si>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</si>
  <si>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</si>
  <si>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</si>
  <si>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</si>
  <si>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</si>
  <si>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</si>
  <si>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</si>
  <si>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</si>
  <si>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</si>
  <si>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</si>
  <si>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</si>
  <si>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</si>
  <si>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</si>
  <si>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</si>
  <si>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</si>
  <si>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</si>
  <si>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</si>
  <si>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</si>
  <si>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</si>
  <si>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</si>
  <si>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</si>
  <si>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</si>
  <si>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</si>
  <si>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</si>
  <si>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</si>
  <si>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</si>
  <si>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</si>
  <si>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</si>
  <si>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</si>
  <si>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</si>
  <si>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</si>
  <si>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</si>
  <si>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</si>
  <si>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</si>
  <si>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</si>
  <si>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</si>
  <si>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</si>
  <si>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</si>
  <si>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</si>
  <si>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</si>
  <si>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</si>
  <si>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</si>
  <si>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</si>
  <si>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</si>
  <si>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</si>
  <si>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</si>
  <si>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</si>
  <si>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</si>
  <si>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</si>
  <si>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</si>
  <si>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</si>
  <si>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</si>
  <si>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</si>
  <si>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</si>
  <si>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</si>
  <si>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</si>
  <si>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</si>
  <si>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</si>
  <si>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</si>
  <si>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</si>
  <si>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</si>
  <si>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</si>
  <si>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</si>
  <si>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</si>
  <si>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</si>
  <si>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</si>
  <si>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</si>
  <si>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</si>
  <si>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</si>
  <si>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</si>
  <si>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</si>
  <si>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</si>
  <si>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</si>
  <si>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</si>
  <si>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</si>
  <si>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</si>
  <si>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</si>
  <si>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</si>
  <si>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</si>
  <si>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</si>
  <si>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</si>
  <si>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</si>
  <si>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</si>
  <si>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</si>
  <si>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</si>
  <si>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</si>
  <si>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</si>
  <si>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</si>
  <si>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</si>
  <si>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</si>
  <si>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</si>
  <si>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</si>
  <si>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</si>
  <si>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</si>
  <si>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</si>
  <si>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</si>
  <si>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</si>
  <si>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</si>
  <si>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</si>
  <si>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</si>
  <si>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</si>
  <si>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</si>
  <si>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</si>
  <si>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</si>
  <si>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</si>
  <si>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</si>
  <si>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</si>
  <si>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</si>
  <si>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</si>
  <si>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</si>
  <si>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</si>
  <si>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</si>
  <si>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</si>
  <si>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</si>
  <si>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</si>
  <si>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</si>
  <si>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</si>
  <si>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</si>
  <si>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</si>
  <si>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</si>
  <si>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</si>
  <si>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</si>
  <si>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</si>
  <si>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</si>
  <si>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</si>
  <si>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</si>
  <si>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</si>
  <si>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</si>
  <si>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</si>
  <si>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</si>
  <si>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</si>
  <si>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</si>
  <si>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</si>
  <si>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</si>
  <si>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</si>
  <si>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</si>
  <si>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</si>
  <si>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</si>
  <si>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</si>
  <si>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</si>
  <si>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</si>
  <si>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</si>
  <si>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</si>
  <si>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</si>
  <si>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</si>
  <si>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</si>
  <si>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</si>
  <si>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</si>
  <si>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</si>
  <si>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</si>
  <si>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</si>
  <si>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</si>
  <si>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</si>
  <si>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</si>
  <si>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</si>
  <si>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</si>
  <si>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</si>
  <si>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</si>
  <si>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</si>
  <si>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</si>
  <si>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</si>
  <si>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</si>
  <si>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</si>
  <si>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</si>
  <si>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</si>
  <si>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</si>
  <si>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</si>
  <si>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</si>
  <si>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</si>
  <si>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</si>
  <si>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</si>
  <si>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</si>
  <si>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</si>
  <si>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</si>
  <si>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</si>
  <si>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</si>
  <si>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</si>
  <si>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</si>
  <si>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</si>
  <si>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</si>
  <si>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</si>
  <si>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</si>
  <si>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</si>
  <si>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</si>
  <si>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</si>
  <si>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</si>
  <si>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</si>
  <si>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</si>
  <si>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</si>
  <si>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</si>
  <si>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</si>
  <si>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</si>
  <si>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</si>
  <si>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</si>
  <si>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</si>
  <si>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</si>
  <si>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</si>
  <si>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</si>
  <si>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</si>
  <si>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</si>
  <si>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</si>
  <si>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</si>
  <si>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</si>
  <si>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</si>
  <si>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</si>
  <si>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</si>
  <si>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</si>
  <si>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</si>
  <si>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</si>
  <si>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</si>
  <si>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</si>
  <si>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</si>
  <si>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</si>
  <si>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</si>
  <si>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</si>
  <si>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</si>
  <si>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</si>
  <si>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</si>
  <si>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</si>
  <si>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</si>
  <si>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</si>
  <si>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</si>
  <si>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</si>
  <si>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</si>
  <si>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</si>
  <si>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</si>
  <si>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</si>
  <si>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</si>
  <si>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</si>
  <si>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</si>
  <si>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13"/>
  </si>
  <si>
    <t>ﾍﾞﾂｶｲﾁｮｳ</t>
  </si>
  <si>
    <t>016926</t>
  </si>
  <si>
    <t>中標津町</t>
  </si>
  <si>
    <t>ﾅｶｼﾍﾞﾂﾁｮｳ</t>
  </si>
  <si>
    <t>016934</t>
  </si>
  <si>
    <t>標津町</t>
  </si>
  <si>
    <t>ｼﾍﾞﾂﾁｮｳ</t>
  </si>
  <si>
    <t>016942</t>
  </si>
  <si>
    <t>羅臼町</t>
  </si>
  <si>
    <t>ﾗｳｽﾁｮｳ</t>
  </si>
  <si>
    <t>016951</t>
    <phoneticPr fontId="13"/>
  </si>
  <si>
    <t>色丹村</t>
    <rPh sb="0" eb="3">
      <t>シコタンムラ</t>
    </rPh>
    <phoneticPr fontId="13"/>
  </si>
  <si>
    <t>ｼｺﾀﾝﾑﾗ</t>
    <phoneticPr fontId="13"/>
  </si>
  <si>
    <t>016969</t>
    <phoneticPr fontId="13"/>
  </si>
  <si>
    <t>泊村</t>
    <rPh sb="0" eb="2">
      <t>トマリムラ</t>
    </rPh>
    <phoneticPr fontId="13"/>
  </si>
  <si>
    <t>ﾄﾏﾘﾑﾗ</t>
    <phoneticPr fontId="13"/>
  </si>
  <si>
    <t>016977</t>
    <phoneticPr fontId="13"/>
  </si>
  <si>
    <t>留夜別村</t>
    <phoneticPr fontId="13"/>
  </si>
  <si>
    <t>ﾙﾔﾍﾞﾂﾑﾗ</t>
    <phoneticPr fontId="13"/>
  </si>
  <si>
    <t>016985</t>
    <phoneticPr fontId="13"/>
  </si>
  <si>
    <t>留別村</t>
    <phoneticPr fontId="13"/>
  </si>
  <si>
    <t>ﾙﾍﾞﾂﾑﾗ</t>
    <phoneticPr fontId="13"/>
  </si>
  <si>
    <t>016993</t>
    <phoneticPr fontId="13"/>
  </si>
  <si>
    <t>紗那村</t>
    <phoneticPr fontId="13"/>
  </si>
  <si>
    <t>ｼｬﾅﾑﾗ</t>
    <phoneticPr fontId="13"/>
  </si>
  <si>
    <t>017001</t>
    <phoneticPr fontId="13"/>
  </si>
  <si>
    <t>蘂取村</t>
    <phoneticPr fontId="13"/>
  </si>
  <si>
    <t>ｼﾍﾞﾄﾛﾑﾗ</t>
    <phoneticPr fontId="13"/>
  </si>
  <si>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</si>
  <si>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</si>
  <si>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</si>
  <si>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</si>
  <si>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</si>
  <si>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</si>
  <si>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</si>
  <si>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</si>
  <si>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</si>
  <si>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</si>
  <si>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</si>
  <si>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</si>
  <si>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</si>
  <si>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</si>
  <si>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</si>
  <si>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</si>
  <si>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</si>
  <si>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</si>
  <si>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</si>
  <si>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</si>
  <si>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</si>
  <si>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</si>
  <si>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</si>
  <si>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</si>
  <si>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</si>
  <si>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</si>
  <si>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</si>
  <si>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</si>
  <si>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</si>
  <si>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</si>
  <si>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</si>
  <si>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</si>
  <si>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</si>
  <si>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</si>
  <si>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</si>
  <si>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</si>
  <si>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</si>
  <si>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</si>
  <si>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</si>
  <si>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</si>
  <si>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</si>
  <si>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</si>
  <si>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</si>
  <si>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</si>
  <si>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</si>
  <si>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</si>
  <si>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</si>
  <si>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</si>
  <si>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</si>
  <si>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</si>
  <si>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</si>
  <si>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</si>
  <si>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</si>
  <si>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</si>
  <si>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</si>
  <si>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</si>
  <si>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</si>
  <si>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</si>
  <si>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</si>
  <si>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</si>
  <si>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</si>
  <si>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</si>
  <si>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</si>
  <si>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</si>
  <si>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</si>
  <si>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</si>
  <si>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</si>
  <si>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</si>
  <si>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</si>
  <si>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</si>
  <si>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</si>
  <si>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</si>
  <si>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</si>
  <si>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</si>
  <si>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</si>
  <si>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</si>
  <si>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</si>
  <si>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</si>
  <si>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</si>
  <si>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</si>
  <si>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</si>
  <si>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</si>
  <si>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</si>
  <si>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</si>
  <si>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</si>
  <si>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</si>
  <si>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</si>
  <si>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</si>
  <si>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</si>
  <si>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</si>
  <si>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</si>
  <si>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</si>
  <si>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</si>
  <si>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</si>
  <si>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</si>
  <si>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</si>
  <si>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</si>
  <si>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</si>
  <si>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</si>
  <si>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</si>
  <si>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</si>
  <si>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</si>
  <si>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</si>
  <si>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</si>
  <si>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</si>
  <si>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</si>
  <si>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</si>
  <si>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</si>
  <si>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</si>
  <si>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</si>
  <si>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</si>
  <si>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</si>
  <si>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</si>
  <si>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</si>
  <si>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</si>
  <si>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</si>
  <si>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</si>
  <si>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</si>
  <si>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</si>
  <si>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</si>
  <si>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</si>
  <si>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</si>
  <si>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</si>
  <si>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</si>
  <si>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</si>
  <si>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</si>
  <si>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</si>
  <si>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</si>
  <si>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</si>
  <si>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</si>
  <si>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</si>
  <si>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</si>
  <si>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</si>
  <si>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</si>
  <si>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</si>
  <si>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</si>
  <si>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</si>
  <si>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</si>
  <si>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</si>
  <si>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</si>
  <si>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</si>
  <si>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</si>
  <si>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</si>
  <si>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</si>
  <si>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</si>
  <si>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</si>
  <si>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</si>
  <si>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</si>
  <si>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</si>
  <si>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</si>
  <si>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</si>
  <si>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</si>
  <si>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</si>
  <si>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</si>
  <si>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</si>
  <si>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</si>
  <si>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</si>
  <si>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</si>
  <si>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</si>
  <si>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</si>
  <si>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</si>
  <si>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</si>
  <si>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</si>
  <si>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3"/>
  </si>
  <si>
    <t>滝沢市</t>
    <rPh sb="2" eb="3">
      <t>シ</t>
    </rPh>
    <phoneticPr fontId="13"/>
  </si>
  <si>
    <t>ﾀｷｻﾞﾜｼ</t>
    <phoneticPr fontId="13"/>
  </si>
  <si>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</si>
  <si>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</si>
  <si>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</si>
  <si>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</si>
  <si>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</si>
  <si>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</si>
  <si>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</si>
  <si>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</si>
  <si>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</si>
  <si>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</si>
  <si>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</si>
  <si>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</si>
  <si>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</si>
  <si>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</si>
  <si>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</si>
  <si>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</si>
  <si>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</si>
  <si>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</si>
  <si>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</si>
  <si>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</si>
  <si>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</si>
  <si>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</si>
  <si>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</si>
  <si>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</si>
  <si>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</si>
  <si>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</si>
  <si>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</si>
  <si>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</si>
  <si>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</si>
  <si>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</si>
  <si>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</si>
  <si>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</si>
  <si>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</si>
  <si>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</si>
  <si>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</si>
  <si>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</si>
  <si>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</si>
  <si>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</si>
  <si>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</si>
  <si>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</si>
  <si>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</si>
  <si>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</si>
  <si>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</si>
  <si>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</si>
  <si>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</si>
  <si>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</si>
  <si>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</si>
  <si>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</si>
  <si>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</si>
  <si>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</si>
  <si>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</si>
  <si>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</si>
  <si>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</si>
  <si>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</si>
  <si>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</si>
  <si>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</si>
  <si>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</si>
  <si>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</si>
  <si>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</si>
  <si>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</si>
  <si>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</si>
  <si>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</si>
  <si>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</si>
  <si>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</si>
  <si>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</si>
  <si>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</si>
  <si>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</si>
  <si>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</si>
  <si>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</si>
  <si>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</si>
  <si>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</si>
  <si>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</si>
  <si>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</si>
  <si>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</si>
  <si>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</si>
  <si>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</si>
  <si>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</si>
  <si>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</si>
  <si>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</si>
  <si>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</si>
  <si>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</si>
  <si>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</si>
  <si>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</si>
  <si>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</si>
  <si>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</si>
  <si>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</si>
  <si>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</si>
  <si>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</si>
  <si>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</si>
  <si>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</si>
  <si>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</si>
  <si>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</si>
  <si>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</si>
  <si>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</si>
  <si>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</si>
  <si>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</si>
  <si>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</si>
  <si>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</si>
  <si>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3"/>
  </si>
  <si>
    <t>富谷市</t>
    <rPh sb="2" eb="3">
      <t>シ</t>
    </rPh>
    <phoneticPr fontId="13"/>
  </si>
  <si>
    <t>ﾄﾐﾔｼ</t>
    <phoneticPr fontId="13"/>
  </si>
  <si>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</si>
  <si>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</si>
  <si>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</si>
  <si>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</si>
  <si>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</si>
  <si>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</si>
  <si>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</si>
  <si>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</si>
  <si>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</si>
  <si>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</si>
  <si>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</si>
  <si>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</si>
  <si>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</si>
  <si>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</si>
  <si>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</si>
  <si>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</si>
  <si>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</si>
  <si>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</si>
  <si>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</si>
  <si>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</si>
  <si>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</si>
  <si>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</si>
  <si>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</si>
  <si>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</si>
  <si>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</si>
  <si>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</si>
  <si>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</si>
  <si>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</si>
  <si>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</si>
  <si>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</si>
  <si>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</si>
  <si>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</si>
  <si>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</si>
  <si>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</si>
  <si>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</si>
  <si>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</si>
  <si>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</si>
  <si>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</si>
  <si>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</si>
  <si>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</si>
  <si>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</si>
  <si>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</si>
  <si>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</si>
  <si>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</si>
  <si>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</si>
  <si>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</si>
  <si>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</si>
  <si>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</si>
  <si>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</si>
  <si>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</si>
  <si>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</si>
  <si>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</si>
  <si>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</si>
  <si>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</si>
  <si>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</si>
  <si>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</si>
  <si>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</si>
  <si>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</si>
  <si>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</si>
  <si>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</si>
  <si>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</si>
  <si>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</si>
  <si>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</si>
  <si>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</si>
  <si>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</si>
  <si>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</si>
  <si>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</si>
  <si>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</si>
  <si>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</si>
  <si>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</si>
  <si>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</si>
  <si>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</si>
  <si>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</si>
  <si>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</si>
  <si>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</si>
  <si>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</si>
  <si>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</si>
  <si>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</si>
  <si>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</si>
  <si>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</si>
  <si>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</si>
  <si>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</si>
  <si>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</si>
  <si>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</si>
  <si>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</si>
  <si>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</si>
  <si>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</si>
  <si>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</si>
  <si>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</si>
  <si>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</si>
  <si>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</si>
  <si>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</si>
  <si>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</si>
  <si>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</si>
  <si>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</si>
  <si>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</si>
  <si>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</si>
  <si>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</si>
  <si>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</si>
  <si>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</si>
  <si>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</si>
  <si>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</si>
  <si>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</si>
  <si>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</si>
  <si>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</si>
  <si>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</si>
  <si>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</si>
  <si>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</si>
  <si>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</si>
  <si>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</si>
  <si>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</si>
  <si>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</si>
  <si>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</si>
  <si>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</si>
  <si>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</si>
  <si>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</si>
  <si>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</si>
  <si>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</si>
  <si>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</si>
  <si>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</si>
  <si>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</si>
  <si>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</si>
  <si>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</si>
  <si>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</si>
  <si>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</si>
  <si>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</si>
  <si>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</si>
  <si>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</si>
  <si>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</si>
  <si>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</si>
  <si>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</si>
  <si>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</si>
  <si>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</si>
  <si>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</si>
  <si>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</si>
  <si>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</si>
  <si>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</si>
  <si>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</si>
  <si>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</si>
  <si>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</si>
  <si>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</si>
  <si>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</si>
  <si>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</si>
  <si>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</si>
  <si>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</si>
  <si>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</si>
  <si>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</si>
  <si>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</si>
  <si>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</si>
  <si>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</si>
  <si>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</si>
  <si>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</si>
  <si>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</si>
  <si>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</si>
  <si>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</si>
  <si>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</si>
  <si>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</si>
  <si>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</si>
  <si>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</si>
  <si>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</si>
  <si>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</si>
  <si>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</si>
  <si>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</si>
  <si>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</si>
  <si>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</si>
  <si>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</si>
  <si>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</si>
  <si>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</si>
  <si>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</si>
  <si>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</si>
  <si>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</si>
  <si>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</si>
  <si>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</si>
  <si>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</si>
  <si>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</si>
  <si>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</si>
  <si>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</si>
  <si>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</si>
  <si>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</si>
  <si>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</si>
  <si>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</si>
  <si>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</si>
  <si>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</si>
  <si>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</si>
  <si>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</si>
  <si>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</si>
  <si>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</si>
  <si>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</si>
  <si>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</si>
  <si>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</si>
  <si>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</si>
  <si>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</si>
  <si>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</si>
  <si>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</si>
  <si>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</si>
  <si>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</si>
  <si>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</si>
  <si>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</si>
  <si>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</si>
  <si>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</si>
  <si>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</si>
  <si>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</si>
  <si>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</si>
  <si>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</si>
  <si>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</si>
  <si>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</si>
  <si>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</si>
  <si>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</si>
  <si>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</si>
  <si>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</si>
  <si>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</si>
  <si>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</si>
  <si>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</si>
  <si>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</si>
  <si>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</si>
  <si>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</si>
  <si>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</si>
  <si>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</si>
  <si>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</si>
  <si>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</si>
  <si>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</si>
  <si>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</si>
  <si>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</si>
  <si>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</si>
  <si>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</si>
  <si>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</si>
  <si>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</si>
  <si>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</si>
  <si>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</si>
  <si>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</si>
  <si>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</si>
  <si>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</si>
  <si>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</si>
  <si>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</si>
  <si>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</si>
  <si>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</si>
  <si>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</si>
  <si>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</si>
  <si>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</si>
  <si>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</si>
  <si>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</si>
  <si>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</si>
  <si>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</si>
  <si>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</si>
  <si>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</si>
  <si>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</si>
  <si>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</si>
  <si>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</si>
  <si>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</si>
  <si>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</si>
  <si>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</si>
  <si>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</si>
  <si>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</si>
  <si>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</si>
  <si>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</si>
  <si>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</si>
  <si>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</si>
  <si>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</si>
  <si>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</si>
  <si>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</si>
  <si>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</si>
  <si>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</si>
  <si>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</si>
  <si>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</si>
  <si>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</si>
  <si>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</si>
  <si>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</si>
  <si>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</si>
  <si>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</si>
  <si>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</si>
  <si>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</si>
  <si>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</si>
  <si>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</si>
  <si>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</si>
  <si>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</si>
  <si>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</si>
  <si>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</si>
  <si>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</si>
  <si>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</si>
  <si>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</si>
  <si>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</si>
  <si>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</si>
  <si>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</si>
  <si>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</si>
  <si>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</si>
  <si>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</si>
  <si>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</si>
  <si>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</si>
  <si>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</si>
  <si>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</si>
  <si>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</si>
  <si>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</si>
  <si>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</si>
  <si>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</si>
  <si>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</si>
  <si>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</si>
  <si>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</si>
  <si>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</si>
  <si>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</si>
  <si>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</si>
  <si>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</si>
  <si>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</si>
  <si>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</si>
  <si>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</si>
  <si>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</si>
  <si>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</si>
  <si>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</si>
  <si>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</si>
  <si>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</si>
  <si>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</si>
  <si>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</si>
  <si>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</si>
  <si>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</si>
  <si>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</si>
  <si>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</si>
  <si>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</si>
  <si>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</si>
  <si>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</si>
  <si>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</si>
  <si>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</si>
  <si>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</si>
  <si>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</si>
  <si>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</si>
  <si>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</si>
  <si>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</si>
  <si>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</si>
  <si>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</si>
  <si>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</si>
  <si>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</si>
  <si>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</si>
  <si>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</si>
  <si>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</si>
  <si>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</si>
  <si>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</si>
  <si>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</si>
  <si>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</si>
  <si>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</si>
  <si>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</si>
  <si>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</si>
  <si>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</si>
  <si>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</si>
  <si>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</si>
  <si>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</si>
  <si>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</si>
  <si>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</si>
  <si>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</si>
  <si>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</si>
  <si>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</si>
  <si>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</si>
  <si>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</si>
  <si>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</si>
  <si>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</si>
  <si>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</si>
  <si>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</si>
  <si>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</si>
  <si>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</si>
  <si>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</si>
  <si>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</si>
  <si>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</si>
  <si>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</si>
  <si>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</si>
  <si>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</si>
  <si>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</si>
  <si>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</si>
  <si>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</si>
  <si>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</si>
  <si>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</si>
  <si>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</si>
  <si>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</si>
  <si>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</si>
  <si>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</si>
  <si>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</si>
  <si>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</si>
  <si>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</si>
  <si>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</si>
  <si>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</si>
  <si>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</si>
  <si>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</si>
  <si>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</si>
  <si>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</si>
  <si>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</si>
  <si>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</si>
  <si>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</si>
  <si>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</si>
  <si>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</si>
  <si>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</si>
  <si>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</si>
  <si>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</si>
  <si>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</si>
  <si>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</si>
  <si>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</si>
  <si>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</si>
  <si>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</si>
  <si>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</si>
  <si>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</si>
  <si>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</si>
  <si>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</si>
  <si>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</si>
  <si>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</si>
  <si>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</si>
  <si>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</si>
  <si>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</si>
  <si>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</si>
  <si>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</si>
  <si>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</si>
  <si>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</si>
  <si>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</si>
  <si>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</si>
  <si>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</si>
  <si>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</si>
  <si>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</si>
  <si>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</si>
  <si>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</si>
  <si>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</si>
  <si>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</si>
  <si>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</si>
  <si>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</si>
  <si>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</si>
  <si>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</si>
  <si>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</si>
  <si>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</si>
  <si>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</si>
  <si>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</si>
  <si>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</si>
  <si>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</si>
  <si>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</si>
  <si>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</si>
  <si>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</si>
  <si>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</si>
  <si>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</si>
  <si>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</si>
  <si>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</si>
  <si>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</si>
  <si>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</si>
  <si>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</si>
  <si>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</si>
  <si>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</si>
  <si>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</si>
  <si>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</si>
  <si>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</si>
  <si>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</si>
  <si>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</si>
  <si>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</si>
  <si>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</si>
  <si>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</si>
  <si>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</si>
  <si>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</si>
  <si>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</si>
  <si>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</si>
  <si>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</si>
  <si>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</si>
  <si>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</si>
  <si>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</si>
  <si>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</si>
  <si>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</si>
  <si>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</si>
  <si>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</si>
  <si>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</si>
  <si>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</si>
  <si>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</si>
  <si>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</si>
  <si>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</si>
  <si>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</si>
  <si>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</si>
  <si>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</si>
  <si>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</si>
  <si>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</si>
  <si>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</si>
  <si>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</si>
  <si>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</si>
  <si>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</si>
  <si>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</si>
  <si>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</si>
  <si>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</si>
  <si>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</si>
  <si>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</si>
  <si>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</si>
  <si>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</si>
  <si>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</si>
  <si>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</si>
  <si>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</si>
  <si>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</si>
  <si>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</si>
  <si>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</si>
  <si>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</si>
  <si>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</si>
  <si>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</si>
  <si>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</si>
  <si>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</si>
  <si>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</si>
  <si>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</si>
  <si>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</si>
  <si>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</si>
  <si>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</si>
  <si>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</si>
  <si>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</si>
  <si>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</si>
  <si>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</si>
  <si>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</si>
  <si>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</si>
  <si>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</si>
  <si>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</si>
  <si>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</si>
  <si>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</si>
  <si>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</si>
  <si>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</si>
  <si>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</si>
  <si>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</si>
  <si>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</si>
  <si>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</si>
  <si>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</si>
  <si>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</si>
  <si>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</si>
  <si>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</si>
  <si>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</si>
  <si>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</si>
  <si>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</si>
  <si>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</si>
  <si>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</si>
  <si>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</si>
  <si>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</si>
  <si>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</si>
  <si>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</si>
  <si>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</si>
  <si>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</si>
  <si>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</si>
  <si>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</si>
  <si>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</si>
  <si>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</si>
  <si>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</si>
  <si>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</si>
  <si>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</si>
  <si>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</si>
  <si>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</si>
  <si>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</si>
  <si>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</si>
  <si>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</si>
  <si>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</si>
  <si>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</si>
  <si>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</si>
  <si>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</si>
  <si>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</si>
  <si>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</si>
  <si>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</si>
  <si>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</si>
  <si>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</si>
  <si>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</si>
  <si>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</si>
  <si>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</si>
  <si>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</si>
  <si>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</si>
  <si>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</si>
  <si>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</si>
  <si>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</si>
  <si>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</si>
  <si>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</si>
  <si>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</si>
  <si>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</si>
  <si>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</si>
  <si>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</si>
  <si>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</si>
  <si>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</si>
  <si>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</si>
  <si>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</si>
  <si>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</si>
  <si>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</si>
  <si>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</si>
  <si>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</si>
  <si>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</si>
  <si>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</si>
  <si>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</si>
  <si>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</si>
  <si>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</si>
  <si>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</si>
  <si>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</si>
  <si>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</si>
  <si>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</si>
  <si>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</si>
  <si>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</si>
  <si>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</si>
  <si>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</si>
  <si>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</si>
  <si>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</si>
  <si>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</si>
  <si>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</si>
  <si>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</si>
  <si>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</si>
  <si>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</si>
  <si>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</si>
  <si>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</si>
  <si>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</si>
  <si>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</si>
  <si>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</si>
  <si>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</si>
  <si>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</si>
  <si>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</si>
  <si>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</si>
  <si>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</si>
  <si>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</si>
  <si>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</si>
  <si>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</si>
  <si>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</si>
  <si>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</si>
  <si>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</si>
  <si>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</si>
  <si>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</si>
  <si>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3"/>
  </si>
  <si>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</si>
  <si>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</si>
  <si>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</si>
  <si>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</si>
  <si>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</si>
  <si>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</si>
  <si>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</si>
  <si>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</si>
  <si>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</si>
  <si>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</si>
  <si>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</si>
  <si>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</si>
  <si>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</si>
  <si>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</si>
  <si>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</si>
  <si>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</si>
  <si>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</si>
  <si>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</si>
  <si>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</si>
  <si>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</si>
  <si>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</si>
  <si>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</si>
  <si>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</si>
  <si>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</si>
  <si>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</si>
  <si>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</si>
  <si>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</si>
  <si>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</si>
  <si>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</si>
  <si>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</si>
  <si>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</si>
  <si>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</si>
  <si>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</si>
  <si>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</si>
  <si>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</si>
  <si>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</si>
  <si>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</si>
  <si>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</si>
  <si>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</si>
  <si>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</si>
  <si>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</si>
  <si>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</si>
  <si>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</si>
  <si>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</si>
  <si>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</si>
  <si>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</si>
  <si>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</si>
  <si>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</si>
  <si>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</si>
  <si>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</si>
  <si>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</si>
  <si>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</si>
  <si>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</si>
  <si>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</si>
  <si>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</si>
  <si>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</si>
  <si>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</si>
  <si>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</si>
  <si>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</si>
  <si>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</si>
  <si>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</si>
  <si>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</si>
  <si>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</si>
  <si>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</si>
  <si>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</si>
  <si>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</si>
  <si>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</si>
  <si>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</si>
  <si>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</si>
  <si>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</si>
  <si>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</si>
  <si>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</si>
  <si>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</si>
  <si>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</si>
  <si>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</si>
  <si>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</si>
  <si>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</si>
  <si>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</si>
  <si>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</si>
  <si>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</si>
  <si>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</si>
  <si>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</si>
  <si>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</si>
  <si>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</si>
  <si>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</si>
  <si>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</si>
  <si>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</si>
  <si>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</si>
  <si>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</si>
  <si>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</si>
  <si>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</si>
  <si>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</si>
  <si>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</si>
  <si>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</si>
  <si>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</si>
  <si>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</si>
  <si>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</si>
  <si>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</si>
  <si>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</si>
  <si>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</si>
  <si>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3"/>
  </si>
  <si>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</si>
  <si>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</si>
  <si>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</si>
  <si>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</si>
  <si>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</si>
  <si>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</si>
  <si>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</si>
  <si>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</si>
  <si>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</si>
  <si>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</si>
  <si>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</si>
  <si>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</si>
  <si>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</si>
  <si>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</si>
  <si>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</si>
  <si>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</si>
  <si>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</si>
  <si>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</si>
  <si>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</si>
  <si>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</si>
  <si>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</si>
  <si>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</si>
  <si>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</si>
  <si>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</si>
  <si>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</si>
  <si>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</si>
  <si>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</si>
  <si>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</si>
  <si>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</si>
  <si>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</si>
  <si>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</si>
  <si>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</si>
  <si>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</si>
  <si>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</si>
  <si>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</si>
  <si>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</si>
  <si>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</si>
  <si>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</si>
  <si>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</si>
  <si>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</si>
  <si>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</si>
  <si>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</si>
  <si>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</si>
  <si>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</si>
  <si>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</si>
  <si>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</si>
  <si>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</si>
  <si>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</si>
  <si>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</si>
  <si>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</si>
  <si>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</si>
  <si>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</si>
  <si>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</si>
  <si>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</si>
  <si>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</si>
  <si>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</si>
  <si>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</si>
  <si>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</si>
  <si>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</si>
  <si>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</si>
  <si>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</si>
  <si>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</si>
  <si>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</si>
  <si>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</si>
  <si>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</si>
  <si>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</si>
  <si>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</si>
  <si>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</si>
  <si>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</si>
  <si>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</si>
  <si>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</si>
  <si>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</si>
  <si>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</si>
  <si>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</si>
  <si>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</si>
  <si>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</si>
  <si>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</si>
  <si>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</si>
  <si>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</si>
  <si>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</si>
  <si>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</si>
  <si>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</si>
  <si>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</si>
  <si>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</si>
  <si>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</si>
  <si>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</si>
  <si>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</si>
  <si>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</si>
  <si>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</si>
  <si>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</si>
  <si>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</si>
  <si>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</si>
  <si>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</si>
  <si>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</si>
  <si>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</si>
  <si>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</si>
  <si>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</si>
  <si>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</si>
  <si>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</si>
  <si>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</si>
  <si>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</si>
  <si>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</si>
  <si>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</si>
  <si>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</si>
  <si>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</si>
  <si>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</si>
  <si>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</si>
  <si>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</si>
  <si>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</si>
  <si>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</si>
  <si>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</si>
  <si>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</si>
  <si>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</si>
  <si>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</si>
  <si>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</si>
  <si>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</si>
  <si>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</si>
  <si>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</si>
  <si>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</si>
  <si>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</si>
  <si>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</si>
  <si>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</si>
  <si>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</si>
  <si>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</si>
  <si>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</si>
  <si>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</si>
  <si>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</si>
  <si>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</si>
  <si>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</si>
  <si>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</si>
  <si>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</si>
  <si>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</si>
  <si>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</si>
  <si>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3"/>
  </si>
  <si>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</si>
  <si>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</si>
  <si>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</si>
  <si>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</si>
  <si>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</si>
  <si>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</si>
  <si>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</si>
  <si>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</si>
  <si>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</si>
  <si>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</si>
  <si>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</si>
  <si>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</si>
  <si>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3"/>
  </si>
  <si>
    <t>埼玉県</t>
    <phoneticPr fontId="13"/>
  </si>
  <si>
    <t>白岡市</t>
    <rPh sb="0" eb="2">
      <t>シラオカ</t>
    </rPh>
    <rPh sb="2" eb="3">
      <t>シ</t>
    </rPh>
    <phoneticPr fontId="13"/>
  </si>
  <si>
    <t>ｻｲﾀﾏｹﾝ</t>
    <phoneticPr fontId="13"/>
  </si>
  <si>
    <t>ｼﾗｵｶｼ</t>
    <phoneticPr fontId="13"/>
  </si>
  <si>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</si>
  <si>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</si>
  <si>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</si>
  <si>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</si>
  <si>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</si>
  <si>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</si>
  <si>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</si>
  <si>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</si>
  <si>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</si>
  <si>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</si>
  <si>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</si>
  <si>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</si>
  <si>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</si>
  <si>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</si>
  <si>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</si>
  <si>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</si>
  <si>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</si>
  <si>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</si>
  <si>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</si>
  <si>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</si>
  <si>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</si>
  <si>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</si>
  <si>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</si>
  <si>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</si>
  <si>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</si>
  <si>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</si>
  <si>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</si>
  <si>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</si>
  <si>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</si>
  <si>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</si>
  <si>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</si>
  <si>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</si>
  <si>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</si>
  <si>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</si>
  <si>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</si>
  <si>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</si>
  <si>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</si>
  <si>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</si>
  <si>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</si>
  <si>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</si>
  <si>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</si>
  <si>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</si>
  <si>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</si>
  <si>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</si>
  <si>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</si>
  <si>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</si>
  <si>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</si>
  <si>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</si>
  <si>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</si>
  <si>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</si>
  <si>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</si>
  <si>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</si>
  <si>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</si>
  <si>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</si>
  <si>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</si>
  <si>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</si>
  <si>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</si>
  <si>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</si>
  <si>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</si>
  <si>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</si>
  <si>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</si>
  <si>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</si>
  <si>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</si>
  <si>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</si>
  <si>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</si>
  <si>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</si>
  <si>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</si>
  <si>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</si>
  <si>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</si>
  <si>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</si>
  <si>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</si>
  <si>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</si>
  <si>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</si>
  <si>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</si>
  <si>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</si>
  <si>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</si>
  <si>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</si>
  <si>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</si>
  <si>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</si>
  <si>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</si>
  <si>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</si>
  <si>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</si>
  <si>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</si>
  <si>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</si>
  <si>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</si>
  <si>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</si>
  <si>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</si>
  <si>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</si>
  <si>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</si>
  <si>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</si>
  <si>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</si>
  <si>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</si>
  <si>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</si>
  <si>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</si>
  <si>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</si>
  <si>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</si>
  <si>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</si>
  <si>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</si>
  <si>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</si>
  <si>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</si>
  <si>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</si>
  <si>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</si>
  <si>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</si>
  <si>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</si>
  <si>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</si>
  <si>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</si>
  <si>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</si>
  <si>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</si>
  <si>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</si>
  <si>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</si>
  <si>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</si>
  <si>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</si>
  <si>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</si>
  <si>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</si>
  <si>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</si>
  <si>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</si>
  <si>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</si>
  <si>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</si>
  <si>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</si>
  <si>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</si>
  <si>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</si>
  <si>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</si>
  <si>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</si>
  <si>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</si>
  <si>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</si>
  <si>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</si>
  <si>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</si>
  <si>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</si>
  <si>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</si>
  <si>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</si>
  <si>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</si>
  <si>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</si>
  <si>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</si>
  <si>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</si>
  <si>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</si>
  <si>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</si>
  <si>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</si>
  <si>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</si>
  <si>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</si>
  <si>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3"/>
  </si>
  <si>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</si>
  <si>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</si>
  <si>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</si>
  <si>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</si>
  <si>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</si>
  <si>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</si>
  <si>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</si>
  <si>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</si>
  <si>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</si>
  <si>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</si>
  <si>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</si>
  <si>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</si>
  <si>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</si>
  <si>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</si>
  <si>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</si>
  <si>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</si>
  <si>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</si>
  <si>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</si>
  <si>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</si>
  <si>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</si>
  <si>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</si>
  <si>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</si>
  <si>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</si>
  <si>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</si>
  <si>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</si>
  <si>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</si>
  <si>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</si>
  <si>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</si>
  <si>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</si>
  <si>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</si>
  <si>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</si>
  <si>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</si>
  <si>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</si>
  <si>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</si>
  <si>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</si>
  <si>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</si>
  <si>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3"/>
  </si>
  <si>
    <t>大網白里市</t>
    <rPh sb="4" eb="5">
      <t>シ</t>
    </rPh>
    <phoneticPr fontId="13"/>
  </si>
  <si>
    <t>ｵｵｱﾐｼﾗｻﾄｼ</t>
    <phoneticPr fontId="13"/>
  </si>
  <si>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</si>
  <si>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</si>
  <si>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</si>
  <si>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</si>
  <si>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</si>
  <si>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</si>
  <si>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</si>
  <si>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</si>
  <si>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</si>
  <si>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</si>
  <si>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</si>
  <si>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</si>
  <si>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</si>
  <si>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</si>
  <si>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</si>
  <si>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</si>
  <si>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</si>
  <si>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</si>
  <si>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</si>
  <si>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</si>
  <si>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</si>
  <si>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</si>
  <si>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</si>
  <si>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</si>
  <si>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</si>
  <si>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</si>
  <si>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</si>
  <si>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</si>
  <si>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</si>
  <si>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</si>
  <si>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</si>
  <si>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</si>
  <si>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</si>
  <si>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</si>
  <si>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</si>
  <si>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</si>
  <si>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</si>
  <si>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</si>
  <si>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</si>
  <si>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</si>
  <si>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</si>
  <si>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</si>
  <si>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</si>
  <si>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</si>
  <si>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</si>
  <si>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</si>
  <si>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</si>
  <si>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</si>
  <si>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</si>
  <si>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</si>
  <si>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</si>
  <si>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</si>
  <si>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千代田区</t>
  </si>
  <si>
    <t>ﾄｳｷｮｳﾄ</t>
  </si>
  <si>
    <t>ﾁﾖﾀﾞｸ</t>
  </si>
  <si>
    <t>131024</t>
  </si>
  <si>
    <t>中央区</t>
  </si>
  <si>
    <t>ﾁｭｳｵｳｸ</t>
  </si>
  <si>
    <t>131032</t>
  </si>
  <si>
    <t>港区</t>
  </si>
  <si>
    <t>ﾐﾅﾄｸ</t>
  </si>
  <si>
    <t>131041</t>
  </si>
  <si>
    <t>新宿区</t>
  </si>
  <si>
    <t>ｼﾝｼﾞｭｸｸ</t>
    <phoneticPr fontId="13"/>
  </si>
  <si>
    <t>131059</t>
  </si>
  <si>
    <t>文京区</t>
  </si>
  <si>
    <t>ﾌﾞﾝｷｮｳｸ</t>
    <phoneticPr fontId="13"/>
  </si>
  <si>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</si>
  <si>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</si>
  <si>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</si>
  <si>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</si>
  <si>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</si>
  <si>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</si>
  <si>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</si>
  <si>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</si>
  <si>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</si>
  <si>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</si>
  <si>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</si>
  <si>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</si>
  <si>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</si>
  <si>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</si>
  <si>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</si>
  <si>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</si>
  <si>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</si>
  <si>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</si>
  <si>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</si>
  <si>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</si>
  <si>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</si>
  <si>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</si>
  <si>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</si>
  <si>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</si>
  <si>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</si>
  <si>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</si>
  <si>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</si>
  <si>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</si>
  <si>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</si>
  <si>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</si>
  <si>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</si>
  <si>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</si>
  <si>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</si>
  <si>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</si>
  <si>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</si>
  <si>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</si>
  <si>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</si>
  <si>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</si>
  <si>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</si>
  <si>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</si>
  <si>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</si>
  <si>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</si>
  <si>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</si>
  <si>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</si>
  <si>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</si>
  <si>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</si>
  <si>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</si>
  <si>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</si>
  <si>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</si>
  <si>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</si>
  <si>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</si>
  <si>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</si>
  <si>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</si>
  <si>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</si>
  <si>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</si>
  <si>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</si>
  <si>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</si>
  <si>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</si>
  <si>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</si>
  <si>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</si>
  <si>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</si>
  <si>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</si>
  <si>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</si>
  <si>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</si>
  <si>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</si>
  <si>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</si>
  <si>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</si>
  <si>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</si>
  <si>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</si>
  <si>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</si>
  <si>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</si>
  <si>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</si>
  <si>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</si>
  <si>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</si>
  <si>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</si>
  <si>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</si>
  <si>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</si>
  <si>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</si>
  <si>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</si>
  <si>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</si>
  <si>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</si>
  <si>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</si>
  <si>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</si>
  <si>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</si>
  <si>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</si>
  <si>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</si>
  <si>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</si>
  <si>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</si>
  <si>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</si>
  <si>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</si>
  <si>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</si>
  <si>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</si>
  <si>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</si>
  <si>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</si>
  <si>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</si>
  <si>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</si>
  <si>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</si>
  <si>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</si>
  <si>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</si>
  <si>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</si>
  <si>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</si>
  <si>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3"/>
  </si>
  <si>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</si>
  <si>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</si>
  <si>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</si>
  <si>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</si>
  <si>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</si>
  <si>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</si>
  <si>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</si>
  <si>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</si>
  <si>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</si>
  <si>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</si>
  <si>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</si>
  <si>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</si>
  <si>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</si>
  <si>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</si>
  <si>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</si>
  <si>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</si>
  <si>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</si>
  <si>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</si>
  <si>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</si>
  <si>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</si>
  <si>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</si>
  <si>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</si>
  <si>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</si>
  <si>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</si>
  <si>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</si>
  <si>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</si>
  <si>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</si>
  <si>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</si>
  <si>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</si>
  <si>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3"/>
  </si>
  <si>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</si>
  <si>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</si>
  <si>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</si>
  <si>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</si>
  <si>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</si>
  <si>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</si>
  <si>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</si>
  <si>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</si>
  <si>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</si>
  <si>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</si>
  <si>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</si>
  <si>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</si>
  <si>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</si>
  <si>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</si>
  <si>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</si>
  <si>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</si>
  <si>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</si>
  <si>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</si>
  <si>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</si>
  <si>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</si>
  <si>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</si>
  <si>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</si>
  <si>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</si>
  <si>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</si>
  <si>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</si>
  <si>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</si>
  <si>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</si>
  <si>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</si>
  <si>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</si>
  <si>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</si>
  <si>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</si>
  <si>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</si>
  <si>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3"/>
  </si>
  <si>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</si>
  <si>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</si>
  <si>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</si>
  <si>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</si>
  <si>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</si>
  <si>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</si>
  <si>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</si>
  <si>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</si>
  <si>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</si>
  <si>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</si>
  <si>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</si>
  <si>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</si>
  <si>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</si>
  <si>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</si>
  <si>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</si>
  <si>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</si>
  <si>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</si>
  <si>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</si>
  <si>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</si>
  <si>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</si>
  <si>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</si>
  <si>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</si>
  <si>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</si>
  <si>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</si>
  <si>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</si>
  <si>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</si>
  <si>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</si>
  <si>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</si>
  <si>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</si>
  <si>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</si>
  <si>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</si>
  <si>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</si>
  <si>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</si>
  <si>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</si>
  <si>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</si>
  <si>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</si>
  <si>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</si>
  <si>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</si>
  <si>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</si>
  <si>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</si>
  <si>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</si>
  <si>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</si>
  <si>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</si>
  <si>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</si>
  <si>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</si>
  <si>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</si>
  <si>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</si>
  <si>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</si>
  <si>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</si>
  <si>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</si>
  <si>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</si>
  <si>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</si>
  <si>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</si>
  <si>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</si>
  <si>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</si>
  <si>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</si>
  <si>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</si>
  <si>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</si>
  <si>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</si>
  <si>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</si>
  <si>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</si>
  <si>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</si>
  <si>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</si>
  <si>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</si>
  <si>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</si>
  <si>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</si>
  <si>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</si>
  <si>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</si>
  <si>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</si>
  <si>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</si>
  <si>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</si>
  <si>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</si>
  <si>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</si>
  <si>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</si>
  <si>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</si>
  <si>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</si>
  <si>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</si>
  <si>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</si>
  <si>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</si>
  <si>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</si>
  <si>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</si>
  <si>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</si>
  <si>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</si>
  <si>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</si>
  <si>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</si>
  <si>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</si>
  <si>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</si>
  <si>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</si>
  <si>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</si>
  <si>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</si>
  <si>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</si>
  <si>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</si>
  <si>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</si>
  <si>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</si>
  <si>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</si>
  <si>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</si>
  <si>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</si>
  <si>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3"/>
  </si>
  <si>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</si>
  <si>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</si>
  <si>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</si>
  <si>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</si>
  <si>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</si>
  <si>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</si>
  <si>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</si>
  <si>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</si>
  <si>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</si>
  <si>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</si>
  <si>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</si>
  <si>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</si>
  <si>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</si>
  <si>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</si>
  <si>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</si>
  <si>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</si>
  <si>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</si>
  <si>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</si>
  <si>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</si>
  <si>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3"/>
  </si>
  <si>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</si>
  <si>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</si>
  <si>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</si>
  <si>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</si>
  <si>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</si>
  <si>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</si>
  <si>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</si>
  <si>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</si>
  <si>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</si>
  <si>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</si>
  <si>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</si>
  <si>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</si>
  <si>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</si>
  <si>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</si>
  <si>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</si>
  <si>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</si>
  <si>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</si>
  <si>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</si>
  <si>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</si>
  <si>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</si>
  <si>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</si>
  <si>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</si>
  <si>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</si>
  <si>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</si>
  <si>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</si>
  <si>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</si>
  <si>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</si>
  <si>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</si>
  <si>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</si>
  <si>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</si>
  <si>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</si>
  <si>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</si>
  <si>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</si>
  <si>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</si>
  <si>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</si>
  <si>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3"/>
  </si>
  <si>
    <t>152234</t>
  </si>
  <si>
    <t>阿賀野市</t>
  </si>
  <si>
    <t>ｱｶﾞﾉｼ</t>
  </si>
  <si>
    <t>152242</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</si>
  <si>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</si>
  <si>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</si>
  <si>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</si>
  <si>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</si>
  <si>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</si>
  <si>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</si>
  <si>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</si>
  <si>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</si>
  <si>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</si>
  <si>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</si>
  <si>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</si>
  <si>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</si>
  <si>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</si>
  <si>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</si>
  <si>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</si>
  <si>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</si>
  <si>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</si>
  <si>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</si>
  <si>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</si>
  <si>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</si>
  <si>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</si>
  <si>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</si>
  <si>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</si>
  <si>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</si>
  <si>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</si>
  <si>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</si>
  <si>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</si>
  <si>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</si>
  <si>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</si>
  <si>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</si>
  <si>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</si>
  <si>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</si>
  <si>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</si>
  <si>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</si>
  <si>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</si>
  <si>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</si>
  <si>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</si>
  <si>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</si>
  <si>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</si>
  <si>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</si>
  <si>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</si>
  <si>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</si>
  <si>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</si>
  <si>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</si>
  <si>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</si>
  <si>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</si>
  <si>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</si>
  <si>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</si>
  <si>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</si>
  <si>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</si>
  <si>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</si>
  <si>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</si>
  <si>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</si>
  <si>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</si>
  <si>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</si>
  <si>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</si>
  <si>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</si>
  <si>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</si>
  <si>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</si>
  <si>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</si>
  <si>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</si>
  <si>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</si>
  <si>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</si>
  <si>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</si>
  <si>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</si>
  <si>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</si>
  <si>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</si>
  <si>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</si>
  <si>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</si>
  <si>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</si>
  <si>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</si>
  <si>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</si>
  <si>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</si>
  <si>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</si>
  <si>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</si>
  <si>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</si>
  <si>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</si>
  <si>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</si>
  <si>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</si>
  <si>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</si>
  <si>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</si>
  <si>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</si>
  <si>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</si>
  <si>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3"/>
  </si>
  <si>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</si>
  <si>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</si>
  <si>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</si>
  <si>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</si>
  <si>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</si>
  <si>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</si>
  <si>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</si>
  <si>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</si>
  <si>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</si>
  <si>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</si>
  <si>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</si>
  <si>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</si>
  <si>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</si>
  <si>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</si>
  <si>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</si>
  <si>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</si>
  <si>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</si>
  <si>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</si>
  <si>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</si>
  <si>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</si>
  <si>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</si>
  <si>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</si>
  <si>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</si>
  <si>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</si>
  <si>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</si>
  <si>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</si>
  <si>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</si>
  <si>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</si>
  <si>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</si>
  <si>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</si>
  <si>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</si>
  <si>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</si>
  <si>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</si>
  <si>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</si>
  <si>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</si>
  <si>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</si>
  <si>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</si>
  <si>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</si>
  <si>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</si>
  <si>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</si>
  <si>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</si>
  <si>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</si>
  <si>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</si>
  <si>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</si>
  <si>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</si>
  <si>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</si>
  <si>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</si>
  <si>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</si>
  <si>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</si>
  <si>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</si>
  <si>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</si>
  <si>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</si>
  <si>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</si>
  <si>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</si>
  <si>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</si>
  <si>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</si>
  <si>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</si>
  <si>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</si>
  <si>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</si>
  <si>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</si>
  <si>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</si>
  <si>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</si>
  <si>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</si>
  <si>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</si>
  <si>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</si>
  <si>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</si>
  <si>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</si>
  <si>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</si>
  <si>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</si>
  <si>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</si>
  <si>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</si>
  <si>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</si>
  <si>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</si>
  <si>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</si>
  <si>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</si>
  <si>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</si>
  <si>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</si>
  <si>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</si>
  <si>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</si>
  <si>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</si>
  <si>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</si>
  <si>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</si>
  <si>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</si>
  <si>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</si>
  <si>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</si>
  <si>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</si>
  <si>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</si>
  <si>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</si>
  <si>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</si>
  <si>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</si>
  <si>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</si>
  <si>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</si>
  <si>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</si>
  <si>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</si>
  <si>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</si>
  <si>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</si>
  <si>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</si>
  <si>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</si>
  <si>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</si>
  <si>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</si>
  <si>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</si>
  <si>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</si>
  <si>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</si>
  <si>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</si>
  <si>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</si>
  <si>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</si>
  <si>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</si>
  <si>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</si>
  <si>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</si>
  <si>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</si>
  <si>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</si>
  <si>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</si>
  <si>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</si>
  <si>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</si>
  <si>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</si>
  <si>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</si>
  <si>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</si>
  <si>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</si>
  <si>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</si>
  <si>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</si>
  <si>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</si>
  <si>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</si>
  <si>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</si>
  <si>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</si>
  <si>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</si>
  <si>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</si>
  <si>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</si>
  <si>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</si>
  <si>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</si>
  <si>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</si>
  <si>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</si>
  <si>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</si>
  <si>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</si>
  <si>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</si>
  <si>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</si>
  <si>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</si>
  <si>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</si>
  <si>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</si>
  <si>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</si>
  <si>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</si>
  <si>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</si>
  <si>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</si>
  <si>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</si>
  <si>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</si>
  <si>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</si>
  <si>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</si>
  <si>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</si>
  <si>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</si>
  <si>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</si>
  <si>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</si>
  <si>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</si>
  <si>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</si>
  <si>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</si>
  <si>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</si>
  <si>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</si>
  <si>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</si>
  <si>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</si>
  <si>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</si>
  <si>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</si>
  <si>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</si>
  <si>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</si>
  <si>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</si>
  <si>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</si>
  <si>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</si>
  <si>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</si>
  <si>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</si>
  <si>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</si>
  <si>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</si>
  <si>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</si>
  <si>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</si>
  <si>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</si>
  <si>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</si>
  <si>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</si>
  <si>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</si>
  <si>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</si>
  <si>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</si>
  <si>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</si>
  <si>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</si>
  <si>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</si>
  <si>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</si>
  <si>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</si>
  <si>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</si>
  <si>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</si>
  <si>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</si>
  <si>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</si>
  <si>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</si>
  <si>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</si>
  <si>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</si>
  <si>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</si>
  <si>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</si>
  <si>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</si>
  <si>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</si>
  <si>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</si>
  <si>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</si>
  <si>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</si>
  <si>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</si>
  <si>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</si>
  <si>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</si>
  <si>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</si>
  <si>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</si>
  <si>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</si>
  <si>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</si>
  <si>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</si>
  <si>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</si>
  <si>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</si>
  <si>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</si>
  <si>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</si>
  <si>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</si>
  <si>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</si>
  <si>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</si>
  <si>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</si>
  <si>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</si>
  <si>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</si>
  <si>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</si>
  <si>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</si>
  <si>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</si>
  <si>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</si>
  <si>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</si>
  <si>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</si>
  <si>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</si>
  <si>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</si>
  <si>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</si>
  <si>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</si>
  <si>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</si>
  <si>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</si>
  <si>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</si>
  <si>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</si>
  <si>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</si>
  <si>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</si>
  <si>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</si>
  <si>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</si>
  <si>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</si>
  <si>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</si>
  <si>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</si>
  <si>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</si>
  <si>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</si>
  <si>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</si>
  <si>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</si>
  <si>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</si>
  <si>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</si>
  <si>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</si>
  <si>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</si>
  <si>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</si>
  <si>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</si>
  <si>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</si>
  <si>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</si>
  <si>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</si>
  <si>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</si>
  <si>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</si>
  <si>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</si>
  <si>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</si>
  <si>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</si>
  <si>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</si>
  <si>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</si>
  <si>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</si>
  <si>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</si>
  <si>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</si>
  <si>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</si>
  <si>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</si>
  <si>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</si>
  <si>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</si>
  <si>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</si>
  <si>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</si>
  <si>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</si>
  <si>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</si>
  <si>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</si>
  <si>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</si>
  <si>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</si>
  <si>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</si>
  <si>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</si>
  <si>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</si>
  <si>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</si>
  <si>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</si>
  <si>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</si>
  <si>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</si>
  <si>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</si>
  <si>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</si>
  <si>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</si>
  <si>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</si>
  <si>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</si>
  <si>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</si>
  <si>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</si>
  <si>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</si>
  <si>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</si>
  <si>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</si>
  <si>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</si>
  <si>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</si>
  <si>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</si>
  <si>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</si>
  <si>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</si>
  <si>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</si>
  <si>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</si>
  <si>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</si>
  <si>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</si>
  <si>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</si>
  <si>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</si>
  <si>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</si>
  <si>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</si>
  <si>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</si>
  <si>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</si>
  <si>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</si>
  <si>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</si>
  <si>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</si>
  <si>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</si>
  <si>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</si>
  <si>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</si>
  <si>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</si>
  <si>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</si>
  <si>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</si>
  <si>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</si>
  <si>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</si>
  <si>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</si>
  <si>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</si>
  <si>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</si>
  <si>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</si>
  <si>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</si>
  <si>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</si>
  <si>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</si>
  <si>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</si>
  <si>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</si>
  <si>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</si>
  <si>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</si>
  <si>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</si>
  <si>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</si>
  <si>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</si>
  <si>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</si>
  <si>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</si>
  <si>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</si>
  <si>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</si>
  <si>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3"/>
  </si>
  <si>
    <t>204129</t>
  </si>
  <si>
    <t>売木村</t>
  </si>
  <si>
    <t>ｳﾙｷﾞﾑﾗ</t>
  </si>
  <si>
    <t>204137</t>
  </si>
  <si>
    <t>天龍村</t>
  </si>
  <si>
    <t>ﾃﾝﾘｭｳﾑﾗ</t>
    <phoneticPr fontId="13"/>
  </si>
  <si>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</si>
  <si>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</si>
  <si>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</si>
  <si>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</si>
  <si>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</si>
  <si>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</si>
  <si>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</si>
  <si>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</si>
  <si>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</si>
  <si>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</si>
  <si>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</si>
  <si>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</si>
  <si>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</si>
  <si>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</si>
  <si>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</si>
  <si>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</si>
  <si>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</si>
  <si>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</si>
  <si>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</si>
  <si>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</si>
  <si>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</si>
  <si>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</si>
  <si>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</si>
  <si>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</si>
  <si>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</si>
  <si>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</si>
  <si>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</si>
  <si>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</si>
  <si>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</si>
  <si>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</si>
  <si>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</si>
  <si>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</si>
  <si>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</si>
  <si>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</si>
  <si>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</si>
  <si>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</si>
  <si>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</si>
  <si>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</si>
  <si>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</si>
  <si>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</si>
  <si>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</si>
  <si>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</si>
  <si>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</si>
  <si>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</si>
  <si>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</si>
  <si>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</si>
  <si>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</si>
  <si>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</si>
  <si>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</si>
  <si>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</si>
  <si>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</si>
  <si>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</si>
  <si>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</si>
  <si>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</si>
  <si>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</si>
  <si>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</si>
  <si>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</si>
  <si>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</si>
  <si>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</si>
  <si>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</si>
  <si>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</si>
  <si>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</si>
  <si>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</si>
  <si>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</si>
  <si>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</si>
  <si>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</si>
  <si>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</si>
  <si>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</si>
  <si>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</si>
  <si>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</si>
  <si>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</si>
  <si>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</si>
  <si>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</si>
  <si>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</si>
  <si>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</si>
  <si>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</si>
  <si>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</si>
  <si>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</si>
  <si>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</si>
  <si>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</si>
  <si>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</si>
  <si>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</si>
  <si>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</si>
  <si>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</si>
  <si>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</si>
  <si>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</si>
  <si>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</si>
  <si>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</si>
  <si>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</si>
  <si>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</si>
  <si>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</si>
  <si>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</si>
  <si>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</si>
  <si>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</si>
  <si>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</si>
  <si>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</si>
  <si>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</si>
  <si>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</si>
  <si>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</si>
  <si>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</si>
  <si>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</si>
  <si>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</si>
  <si>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</si>
  <si>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</si>
  <si>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</si>
  <si>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</si>
  <si>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</si>
  <si>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</si>
  <si>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</si>
  <si>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</si>
  <si>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</si>
  <si>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</si>
  <si>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</si>
  <si>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</si>
  <si>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</si>
  <si>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</si>
  <si>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</si>
  <si>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</si>
  <si>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</si>
  <si>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</si>
  <si>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</si>
  <si>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</si>
  <si>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</si>
  <si>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</si>
  <si>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</si>
  <si>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</si>
  <si>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</si>
  <si>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</si>
  <si>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</si>
  <si>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</si>
  <si>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</si>
  <si>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</si>
  <si>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</si>
  <si>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</si>
  <si>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</si>
  <si>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</si>
  <si>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</si>
  <si>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</si>
  <si>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</si>
  <si>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</si>
  <si>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3"/>
  </si>
  <si>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</si>
  <si>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</si>
  <si>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</si>
  <si>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</si>
  <si>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</si>
  <si>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</si>
  <si>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</si>
  <si>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</si>
  <si>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</si>
  <si>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</si>
  <si>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</si>
  <si>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</si>
  <si>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</si>
  <si>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</si>
  <si>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</si>
  <si>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</si>
  <si>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</si>
  <si>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</si>
  <si>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</si>
  <si>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</si>
  <si>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</si>
  <si>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</si>
  <si>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</si>
  <si>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</si>
  <si>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</si>
  <si>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</si>
  <si>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</si>
  <si>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</si>
  <si>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</si>
  <si>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</si>
  <si>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</si>
  <si>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</si>
  <si>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</si>
  <si>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</si>
  <si>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</si>
  <si>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</si>
  <si>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</si>
  <si>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</si>
  <si>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</si>
  <si>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</si>
  <si>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</si>
  <si>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</si>
  <si>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</si>
  <si>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</si>
  <si>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</si>
  <si>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</si>
  <si>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</si>
  <si>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</si>
  <si>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</si>
  <si>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</si>
  <si>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</si>
  <si>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</si>
  <si>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</si>
  <si>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</si>
  <si>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</si>
  <si>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</si>
  <si>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</si>
  <si>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</si>
  <si>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</si>
  <si>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</si>
  <si>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</si>
  <si>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</si>
  <si>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</si>
  <si>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</si>
  <si>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</si>
  <si>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</si>
  <si>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</si>
  <si>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</si>
  <si>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</si>
  <si>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</si>
  <si>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</si>
  <si>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</si>
  <si>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</si>
  <si>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</si>
  <si>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</si>
  <si>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</si>
  <si>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</si>
  <si>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</si>
  <si>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</si>
  <si>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</si>
  <si>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</si>
  <si>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</si>
  <si>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</si>
  <si>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</si>
  <si>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</si>
  <si>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</si>
  <si>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</si>
  <si>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</si>
  <si>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</si>
  <si>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</si>
  <si>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</si>
  <si>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</si>
  <si>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</si>
  <si>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</si>
  <si>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</si>
  <si>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</si>
  <si>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</si>
  <si>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</si>
  <si>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</si>
  <si>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</si>
  <si>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</si>
  <si>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</si>
  <si>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</si>
  <si>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</si>
  <si>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</si>
  <si>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</si>
  <si>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</si>
  <si>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</si>
  <si>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</si>
  <si>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</si>
  <si>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</si>
  <si>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</si>
  <si>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</si>
  <si>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</si>
  <si>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</si>
  <si>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</si>
  <si>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</si>
  <si>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</si>
  <si>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</si>
  <si>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</si>
  <si>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</si>
  <si>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</si>
  <si>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</si>
  <si>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</si>
  <si>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</si>
  <si>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</si>
  <si>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</si>
  <si>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</si>
  <si>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</si>
  <si>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</si>
  <si>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</si>
  <si>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</si>
  <si>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</si>
  <si>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</si>
  <si>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</si>
  <si>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</si>
  <si>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</si>
  <si>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</si>
  <si>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</si>
  <si>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</si>
  <si>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</si>
  <si>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</si>
  <si>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</si>
  <si>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</si>
  <si>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</si>
  <si>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</si>
  <si>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</si>
  <si>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</si>
  <si>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</si>
  <si>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</si>
  <si>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</si>
  <si>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</si>
  <si>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</si>
  <si>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</si>
  <si>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</si>
  <si>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</si>
  <si>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</si>
  <si>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</si>
  <si>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</si>
  <si>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</si>
  <si>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</si>
  <si>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</si>
  <si>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</si>
  <si>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</si>
  <si>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</si>
  <si>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</si>
  <si>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</si>
  <si>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</si>
  <si>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3"/>
  </si>
  <si>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</si>
  <si>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</si>
  <si>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</si>
  <si>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</si>
  <si>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</si>
  <si>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</si>
  <si>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</si>
  <si>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</si>
  <si>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</si>
  <si>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</si>
  <si>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</si>
  <si>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</si>
  <si>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</si>
  <si>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</si>
  <si>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</si>
  <si>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</si>
  <si>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</si>
  <si>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</si>
  <si>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</si>
  <si>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</si>
  <si>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</si>
  <si>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</si>
  <si>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</si>
  <si>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</si>
  <si>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</si>
  <si>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</si>
  <si>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</si>
  <si>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</si>
  <si>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</si>
  <si>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</si>
  <si>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</si>
  <si>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</si>
  <si>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</si>
  <si>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</si>
  <si>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</si>
  <si>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</si>
  <si>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</si>
  <si>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</si>
  <si>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</si>
  <si>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</si>
  <si>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</si>
  <si>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3"/>
  </si>
  <si>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</si>
  <si>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</si>
  <si>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</si>
  <si>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</si>
  <si>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</si>
  <si>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</si>
  <si>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</si>
  <si>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</si>
  <si>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</si>
  <si>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</si>
  <si>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</si>
  <si>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</si>
  <si>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</si>
  <si>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</si>
  <si>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</si>
  <si>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</si>
  <si>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</si>
  <si>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</si>
  <si>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</si>
  <si>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</si>
  <si>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</si>
  <si>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</si>
  <si>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</si>
  <si>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</si>
  <si>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</si>
  <si>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</si>
  <si>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</si>
  <si>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</si>
  <si>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</si>
  <si>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</si>
  <si>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</si>
  <si>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</si>
  <si>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</si>
  <si>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</si>
  <si>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</si>
  <si>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3"/>
  </si>
  <si>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</si>
  <si>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</si>
  <si>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</si>
  <si>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</si>
  <si>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</si>
  <si>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</si>
  <si>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</si>
  <si>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</si>
  <si>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</si>
  <si>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</si>
  <si>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</si>
  <si>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</si>
  <si>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</si>
  <si>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</si>
  <si>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3"/>
  </si>
  <si>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</si>
  <si>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</si>
  <si>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</si>
  <si>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</si>
  <si>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</si>
  <si>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</si>
  <si>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</si>
  <si>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</si>
  <si>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</si>
  <si>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</si>
  <si>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</si>
  <si>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</si>
  <si>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</si>
  <si>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</si>
  <si>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</si>
  <si>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</si>
  <si>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</si>
  <si>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</si>
  <si>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</si>
  <si>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</si>
  <si>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</si>
  <si>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</si>
  <si>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</si>
  <si>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</si>
  <si>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</si>
  <si>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</si>
  <si>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</si>
  <si>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</si>
  <si>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</si>
  <si>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</si>
  <si>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</si>
  <si>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</si>
  <si>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</si>
  <si>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</si>
  <si>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</si>
  <si>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</si>
  <si>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</si>
  <si>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</si>
  <si>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</si>
  <si>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</si>
  <si>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</si>
  <si>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</si>
  <si>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</si>
  <si>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</si>
  <si>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</si>
  <si>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</si>
  <si>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</si>
  <si>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</si>
  <si>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</si>
  <si>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</si>
  <si>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</si>
  <si>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</si>
  <si>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</si>
  <si>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</si>
  <si>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</si>
  <si>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</si>
  <si>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</si>
  <si>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</si>
  <si>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</si>
  <si>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</si>
  <si>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</si>
  <si>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</si>
  <si>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</si>
  <si>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</si>
  <si>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</si>
  <si>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</si>
  <si>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</si>
  <si>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</si>
  <si>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</si>
  <si>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</si>
  <si>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</si>
  <si>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</si>
  <si>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</si>
  <si>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</si>
  <si>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</si>
  <si>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</si>
  <si>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</si>
  <si>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3"/>
  </si>
  <si>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</si>
  <si>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</si>
  <si>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</si>
  <si>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</si>
  <si>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</si>
  <si>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</si>
  <si>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</si>
  <si>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</si>
  <si>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</si>
  <si>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</si>
  <si>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</si>
  <si>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</si>
  <si>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</si>
  <si>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</si>
  <si>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</si>
  <si>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</si>
  <si>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</si>
  <si>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</si>
  <si>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</si>
  <si>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</si>
  <si>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</si>
  <si>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</si>
  <si>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</si>
  <si>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</si>
  <si>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</si>
  <si>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</si>
  <si>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</si>
  <si>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</si>
  <si>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</si>
  <si>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</si>
  <si>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</si>
  <si>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</si>
  <si>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</si>
  <si>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</si>
  <si>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</si>
  <si>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</si>
  <si>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</si>
  <si>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</si>
  <si>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</si>
  <si>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</si>
  <si>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</si>
  <si>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</si>
  <si>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</si>
  <si>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</si>
  <si>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</si>
  <si>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</si>
  <si>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</si>
  <si>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</si>
  <si>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</si>
  <si>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</si>
  <si>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</si>
  <si>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</si>
  <si>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</si>
  <si>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</si>
  <si>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</si>
  <si>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</si>
  <si>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</si>
  <si>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</si>
  <si>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</si>
  <si>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</si>
  <si>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</si>
  <si>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</si>
  <si>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</si>
  <si>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</si>
  <si>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</si>
  <si>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</si>
  <si>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</si>
  <si>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</si>
  <si>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</si>
  <si>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</si>
  <si>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</si>
  <si>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</si>
  <si>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</si>
  <si>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</si>
  <si>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</si>
  <si>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</si>
  <si>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</si>
  <si>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</si>
  <si>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</si>
  <si>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</si>
  <si>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</si>
  <si>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</si>
  <si>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</si>
  <si>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</si>
  <si>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</si>
  <si>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</si>
  <si>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</si>
  <si>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</si>
  <si>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</si>
  <si>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</si>
  <si>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</si>
  <si>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</si>
  <si>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</si>
  <si>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</si>
  <si>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</si>
  <si>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</si>
  <si>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</si>
  <si>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</si>
  <si>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</si>
  <si>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3"/>
  </si>
  <si>
    <t>252093</t>
  </si>
  <si>
    <t>甲賀市</t>
  </si>
  <si>
    <t>ｺｳｶｼ</t>
  </si>
  <si>
    <t>252107</t>
  </si>
  <si>
    <t>野洲市</t>
  </si>
  <si>
    <t>ﾔｽｼ</t>
  </si>
  <si>
    <t>252115</t>
  </si>
  <si>
    <t>湖南市</t>
  </si>
  <si>
    <t>ｺﾅﾝｼ</t>
  </si>
  <si>
    <t>252123</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</si>
  <si>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</si>
  <si>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</si>
  <si>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</si>
  <si>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</si>
  <si>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</si>
  <si>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</si>
  <si>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</si>
  <si>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</si>
  <si>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</si>
  <si>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</si>
  <si>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</si>
  <si>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</si>
  <si>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</si>
  <si>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</si>
  <si>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</si>
  <si>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</si>
  <si>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</si>
  <si>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</si>
  <si>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</si>
  <si>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</si>
  <si>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</si>
  <si>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</si>
  <si>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</si>
  <si>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</si>
  <si>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</si>
  <si>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</si>
  <si>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</si>
  <si>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</si>
  <si>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</si>
  <si>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3"/>
  </si>
  <si>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</si>
  <si>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</si>
  <si>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</si>
  <si>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</si>
  <si>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</si>
  <si>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</si>
  <si>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</si>
  <si>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</si>
  <si>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</si>
  <si>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</si>
  <si>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</si>
  <si>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</si>
  <si>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</si>
  <si>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</si>
  <si>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</si>
  <si>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</si>
  <si>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</si>
  <si>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</si>
  <si>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</si>
  <si>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</si>
  <si>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3"/>
  </si>
  <si>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</si>
  <si>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</si>
  <si>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</si>
  <si>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</si>
  <si>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</si>
  <si>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</si>
  <si>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</si>
  <si>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</si>
  <si>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</si>
  <si>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</si>
  <si>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</si>
  <si>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</si>
  <si>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</si>
  <si>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</si>
  <si>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</si>
  <si>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</si>
  <si>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</si>
  <si>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</si>
  <si>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</si>
  <si>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</si>
  <si>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3"/>
  </si>
  <si>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</si>
  <si>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</si>
  <si>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</si>
  <si>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</si>
  <si>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</si>
  <si>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</si>
  <si>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</si>
  <si>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</si>
  <si>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</si>
  <si>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</si>
  <si>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</si>
  <si>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</si>
  <si>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</si>
  <si>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</si>
  <si>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</si>
  <si>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</si>
  <si>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</si>
  <si>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</si>
  <si>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</si>
  <si>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</si>
  <si>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</si>
  <si>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</si>
  <si>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</si>
  <si>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</si>
  <si>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</si>
  <si>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</si>
  <si>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</si>
  <si>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</si>
  <si>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</si>
  <si>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</si>
  <si>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</si>
  <si>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</si>
  <si>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</si>
  <si>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</si>
  <si>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</si>
  <si>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</si>
  <si>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</si>
  <si>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</si>
  <si>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</si>
  <si>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</si>
  <si>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</si>
  <si>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</si>
  <si>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</si>
  <si>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</si>
  <si>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</si>
  <si>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</si>
  <si>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</si>
  <si>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</si>
  <si>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</si>
  <si>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</si>
  <si>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</si>
  <si>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</si>
  <si>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</si>
  <si>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</si>
  <si>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</si>
  <si>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</si>
  <si>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</si>
  <si>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</si>
  <si>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</si>
  <si>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</si>
  <si>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</si>
  <si>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</si>
  <si>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</si>
  <si>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</si>
  <si>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</si>
  <si>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</si>
  <si>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</si>
  <si>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</si>
  <si>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</si>
  <si>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</si>
  <si>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</si>
  <si>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</si>
  <si>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</si>
  <si>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</si>
  <si>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</si>
  <si>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</si>
  <si>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</si>
  <si>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</si>
  <si>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</si>
  <si>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</si>
  <si>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</si>
  <si>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</si>
  <si>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</si>
  <si>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</si>
  <si>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</si>
  <si>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</si>
  <si>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</si>
  <si>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</si>
  <si>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</si>
  <si>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</si>
  <si>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</si>
  <si>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</si>
  <si>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</si>
  <si>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</si>
  <si>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</si>
  <si>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</si>
  <si>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</si>
  <si>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</si>
  <si>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</si>
  <si>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</si>
  <si>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</si>
  <si>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</si>
  <si>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</si>
  <si>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</si>
  <si>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</si>
  <si>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</si>
  <si>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</si>
  <si>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</si>
  <si>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3"/>
  </si>
  <si>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</si>
  <si>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</si>
  <si>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</si>
  <si>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</si>
  <si>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</si>
  <si>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</si>
  <si>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</si>
  <si>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</si>
  <si>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</si>
  <si>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</si>
  <si>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</si>
  <si>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</si>
  <si>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</si>
  <si>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</si>
  <si>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</si>
  <si>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</si>
  <si>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</si>
  <si>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</si>
  <si>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</si>
  <si>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</si>
  <si>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</si>
  <si>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</si>
  <si>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</si>
  <si>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</si>
  <si>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</si>
  <si>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</si>
  <si>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</si>
  <si>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</si>
  <si>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</si>
  <si>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</si>
  <si>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</si>
  <si>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</si>
  <si>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</si>
  <si>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</si>
  <si>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</si>
  <si>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</si>
  <si>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</si>
  <si>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</si>
  <si>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</si>
  <si>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</si>
  <si>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</si>
  <si>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</si>
  <si>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</si>
  <si>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</si>
  <si>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</si>
  <si>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</si>
  <si>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</si>
  <si>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</si>
  <si>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</si>
  <si>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</si>
  <si>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</si>
  <si>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</si>
  <si>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</si>
  <si>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</si>
  <si>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</si>
  <si>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</si>
  <si>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</si>
  <si>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</si>
  <si>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</si>
  <si>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</si>
  <si>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</si>
  <si>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</si>
  <si>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</si>
  <si>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</si>
  <si>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</si>
  <si>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</si>
  <si>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</si>
  <si>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</si>
  <si>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</si>
  <si>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</si>
  <si>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</si>
  <si>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</si>
  <si>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</si>
  <si>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</si>
  <si>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</si>
  <si>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</si>
  <si>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</si>
  <si>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</si>
  <si>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</si>
  <si>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</si>
  <si>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</si>
  <si>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</si>
  <si>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</si>
  <si>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</si>
  <si>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</si>
  <si>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</si>
  <si>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</si>
  <si>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</si>
  <si>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</si>
  <si>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</si>
  <si>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</si>
  <si>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</si>
  <si>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</si>
  <si>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</si>
  <si>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</si>
  <si>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</si>
  <si>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</si>
  <si>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</si>
  <si>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</si>
  <si>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</si>
  <si>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</si>
  <si>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</si>
  <si>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</si>
  <si>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</si>
  <si>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</si>
  <si>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</si>
  <si>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</si>
  <si>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</si>
  <si>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</si>
  <si>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</si>
  <si>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</si>
  <si>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</si>
  <si>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</si>
  <si>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</si>
  <si>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</si>
  <si>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</si>
  <si>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3"/>
  </si>
  <si>
    <t>丹波篠山市</t>
    <phoneticPr fontId="13"/>
  </si>
  <si>
    <t>ﾀﾝﾊﾞｻｻﾔﾏｼ</t>
    <phoneticPr fontId="13"/>
  </si>
  <si>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</si>
  <si>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</si>
  <si>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</si>
  <si>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</si>
  <si>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</si>
  <si>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</si>
  <si>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</si>
  <si>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</si>
  <si>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</si>
  <si>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</si>
  <si>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</si>
  <si>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</si>
  <si>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</si>
  <si>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</si>
  <si>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</si>
  <si>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</si>
  <si>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</si>
  <si>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</si>
  <si>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</si>
  <si>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</si>
  <si>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</si>
  <si>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</si>
  <si>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</si>
  <si>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</si>
  <si>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</si>
  <si>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</si>
  <si>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</si>
  <si>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</si>
  <si>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</si>
  <si>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</si>
  <si>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</si>
  <si>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</si>
  <si>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</si>
  <si>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</si>
  <si>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</si>
  <si>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</si>
  <si>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</si>
  <si>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</si>
  <si>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</si>
  <si>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</si>
  <si>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</si>
  <si>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</si>
  <si>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</si>
  <si>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</si>
  <si>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</si>
  <si>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</si>
  <si>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</si>
  <si>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</si>
  <si>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</si>
  <si>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</si>
  <si>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</si>
  <si>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</si>
  <si>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</si>
  <si>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</si>
  <si>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</si>
  <si>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</si>
  <si>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</si>
  <si>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</si>
  <si>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</si>
  <si>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</si>
  <si>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</si>
  <si>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</si>
  <si>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</si>
  <si>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</si>
  <si>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</si>
  <si>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</si>
  <si>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</si>
  <si>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</si>
  <si>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</si>
  <si>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</si>
  <si>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</si>
  <si>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</si>
  <si>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</si>
  <si>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</si>
  <si>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</si>
  <si>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</si>
  <si>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</si>
  <si>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</si>
  <si>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</si>
  <si>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3"/>
  </si>
  <si>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</si>
  <si>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</si>
  <si>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</si>
  <si>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</si>
  <si>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</si>
  <si>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</si>
  <si>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</si>
  <si>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</si>
  <si>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</si>
  <si>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</si>
  <si>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</si>
  <si>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</si>
  <si>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</si>
  <si>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</si>
  <si>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</si>
  <si>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</si>
  <si>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</si>
  <si>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</si>
  <si>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</si>
  <si>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</si>
  <si>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</si>
  <si>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</si>
  <si>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</si>
  <si>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</si>
  <si>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</si>
  <si>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</si>
  <si>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</si>
  <si>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</si>
  <si>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</si>
  <si>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</si>
  <si>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</si>
  <si>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</si>
  <si>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</si>
  <si>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</si>
  <si>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</si>
  <si>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</si>
  <si>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</si>
  <si>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</si>
  <si>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</si>
  <si>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</si>
  <si>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</si>
  <si>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</si>
  <si>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</si>
  <si>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</si>
  <si>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</si>
  <si>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</si>
  <si>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</si>
  <si>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</si>
  <si>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</si>
  <si>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</si>
  <si>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</si>
  <si>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</si>
  <si>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</si>
  <si>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</si>
  <si>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</si>
  <si>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</si>
  <si>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</si>
  <si>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</si>
  <si>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</si>
  <si>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</si>
  <si>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</si>
  <si>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</si>
  <si>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</si>
  <si>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</si>
  <si>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</si>
  <si>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</si>
  <si>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</si>
  <si>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</si>
  <si>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</si>
  <si>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</si>
  <si>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</si>
  <si>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</si>
  <si>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</si>
  <si>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</si>
  <si>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</si>
  <si>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</si>
  <si>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</si>
  <si>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</si>
  <si>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</si>
  <si>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</si>
  <si>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</si>
  <si>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</si>
  <si>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</si>
  <si>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</si>
  <si>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</si>
  <si>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</si>
  <si>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</si>
  <si>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</si>
  <si>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</si>
  <si>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</si>
  <si>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</si>
  <si>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</si>
  <si>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</si>
  <si>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</si>
  <si>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</si>
  <si>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</si>
  <si>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</si>
  <si>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</si>
  <si>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</si>
  <si>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</si>
  <si>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</si>
  <si>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</si>
  <si>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</si>
  <si>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</si>
  <si>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</si>
  <si>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</si>
  <si>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</si>
  <si>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</si>
  <si>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</si>
  <si>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</si>
  <si>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</si>
  <si>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</si>
  <si>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</si>
  <si>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</si>
  <si>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</si>
  <si>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</si>
  <si>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</si>
  <si>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</si>
  <si>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</si>
  <si>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</si>
  <si>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</si>
  <si>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</si>
  <si>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</si>
  <si>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</si>
  <si>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</si>
  <si>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</si>
  <si>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</si>
  <si>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</si>
  <si>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</si>
  <si>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</si>
  <si>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</si>
  <si>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</si>
  <si>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</si>
  <si>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</si>
  <si>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</si>
  <si>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</si>
  <si>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</si>
  <si>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</si>
  <si>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</si>
  <si>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</si>
  <si>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</si>
  <si>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</si>
  <si>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</si>
  <si>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</si>
  <si>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</si>
  <si>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</si>
  <si>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</si>
  <si>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</si>
  <si>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</si>
  <si>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</si>
  <si>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</si>
  <si>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</si>
  <si>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</si>
  <si>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</si>
  <si>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</si>
  <si>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</si>
  <si>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</si>
  <si>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</si>
  <si>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</si>
  <si>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</si>
  <si>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</si>
  <si>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</si>
  <si>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</si>
  <si>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</si>
  <si>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</si>
  <si>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</si>
  <si>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</si>
  <si>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</si>
  <si>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</si>
  <si>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</si>
  <si>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</si>
  <si>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</si>
  <si>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</si>
  <si>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</si>
  <si>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</si>
  <si>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</si>
  <si>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</si>
  <si>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</si>
  <si>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</si>
  <si>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</si>
  <si>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</si>
  <si>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</si>
  <si>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</si>
  <si>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</si>
  <si>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3"/>
  </si>
  <si>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</si>
  <si>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</si>
  <si>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</si>
  <si>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</si>
  <si>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</si>
  <si>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</si>
  <si>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</si>
  <si>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</si>
  <si>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</si>
  <si>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</si>
  <si>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</si>
  <si>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</si>
  <si>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</si>
  <si>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</si>
  <si>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</si>
  <si>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</si>
  <si>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3"/>
  </si>
  <si>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</si>
  <si>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</si>
  <si>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</si>
  <si>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</si>
  <si>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</si>
  <si>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</si>
  <si>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</si>
  <si>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</si>
  <si>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</si>
  <si>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</si>
  <si>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</si>
  <si>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</si>
  <si>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</si>
  <si>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</si>
  <si>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</si>
  <si>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</si>
  <si>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</si>
  <si>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</si>
  <si>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</si>
  <si>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</si>
  <si>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</si>
  <si>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</si>
  <si>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</si>
  <si>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</si>
  <si>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</si>
  <si>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</si>
  <si>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</si>
  <si>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</si>
  <si>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</si>
  <si>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</si>
  <si>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</si>
  <si>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</si>
  <si>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</si>
  <si>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</si>
  <si>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</si>
  <si>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</si>
  <si>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</si>
  <si>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</si>
  <si>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</si>
  <si>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</si>
  <si>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</si>
  <si>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</si>
  <si>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</si>
  <si>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</si>
  <si>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</si>
  <si>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</si>
  <si>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</si>
  <si>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</si>
  <si>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</si>
  <si>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</si>
  <si>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</si>
  <si>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</si>
  <si>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</si>
  <si>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</si>
  <si>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</si>
  <si>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</si>
  <si>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</si>
  <si>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</si>
  <si>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</si>
  <si>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</si>
  <si>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</si>
  <si>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</si>
  <si>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</si>
  <si>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</si>
  <si>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</si>
  <si>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</si>
  <si>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</si>
  <si>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</si>
  <si>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</si>
  <si>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</si>
  <si>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</si>
  <si>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</si>
  <si>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</si>
  <si>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</si>
  <si>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</si>
  <si>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3"/>
  </si>
  <si>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</si>
  <si>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</si>
  <si>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</si>
  <si>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</si>
  <si>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</si>
  <si>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</si>
  <si>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</si>
  <si>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</si>
  <si>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</si>
  <si>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</si>
  <si>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</si>
  <si>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</si>
  <si>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</si>
  <si>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</si>
  <si>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</si>
  <si>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</si>
  <si>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</si>
  <si>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</si>
  <si>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</si>
  <si>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</si>
  <si>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</si>
  <si>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</si>
  <si>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</si>
  <si>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</si>
  <si>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</si>
  <si>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</si>
  <si>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</si>
  <si>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</si>
  <si>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</si>
  <si>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</si>
  <si>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</si>
  <si>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</si>
  <si>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</si>
  <si>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</si>
  <si>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</si>
  <si>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</si>
  <si>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</si>
  <si>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</si>
  <si>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</si>
  <si>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</si>
  <si>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</si>
  <si>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</si>
  <si>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</si>
  <si>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</si>
  <si>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</si>
  <si>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</si>
  <si>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</si>
  <si>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</si>
  <si>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</si>
  <si>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</si>
  <si>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</si>
  <si>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</si>
  <si>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</si>
  <si>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</si>
  <si>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</si>
  <si>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</si>
  <si>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</si>
  <si>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</si>
  <si>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</si>
  <si>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</si>
  <si>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</si>
  <si>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</si>
  <si>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</si>
  <si>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</si>
  <si>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</si>
  <si>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</si>
  <si>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</si>
  <si>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</si>
  <si>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</si>
  <si>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</si>
  <si>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</si>
  <si>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</si>
  <si>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</si>
  <si>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</si>
  <si>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</si>
  <si>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</si>
  <si>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</si>
  <si>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</si>
  <si>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</si>
  <si>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</si>
  <si>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</si>
  <si>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</si>
  <si>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</si>
  <si>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</si>
  <si>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</si>
  <si>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</si>
  <si>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</si>
  <si>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</si>
  <si>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</si>
  <si>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</si>
  <si>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</si>
  <si>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</si>
  <si>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</si>
  <si>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</si>
  <si>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</si>
  <si>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</si>
  <si>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</si>
  <si>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</si>
  <si>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</si>
  <si>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</si>
  <si>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</si>
  <si>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</si>
  <si>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</si>
  <si>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</si>
  <si>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</si>
  <si>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</si>
  <si>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</si>
  <si>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</si>
  <si>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</si>
  <si>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</si>
  <si>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</si>
  <si>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</si>
  <si>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</si>
  <si>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</si>
  <si>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</si>
  <si>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</si>
  <si>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</si>
  <si>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</si>
  <si>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</si>
  <si>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</si>
  <si>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</si>
  <si>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</si>
  <si>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</si>
  <si>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</si>
  <si>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</si>
  <si>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</si>
  <si>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</si>
  <si>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</si>
  <si>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</si>
  <si>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</si>
  <si>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</si>
  <si>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</si>
  <si>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</si>
  <si>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</si>
  <si>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</si>
  <si>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</si>
  <si>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</si>
  <si>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</si>
  <si>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</si>
  <si>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</si>
  <si>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</si>
  <si>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</si>
  <si>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</si>
  <si>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</si>
  <si>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</si>
  <si>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</si>
  <si>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</si>
  <si>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</si>
  <si>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</si>
  <si>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</si>
  <si>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</si>
  <si>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</si>
  <si>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</si>
  <si>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</si>
  <si>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</si>
  <si>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</si>
  <si>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</si>
  <si>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</si>
  <si>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</si>
  <si>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</si>
  <si>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</si>
  <si>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</si>
  <si>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</si>
  <si>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</si>
  <si>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</si>
  <si>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</si>
  <si>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</si>
  <si>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</si>
  <si>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</si>
  <si>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</si>
  <si>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</si>
  <si>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</si>
  <si>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</si>
  <si>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</si>
  <si>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</si>
  <si>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</si>
  <si>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</si>
  <si>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</si>
  <si>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</si>
  <si>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</si>
  <si>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</si>
  <si>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</si>
  <si>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</si>
  <si>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</si>
  <si>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</si>
  <si>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</si>
  <si>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</si>
  <si>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</si>
  <si>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</si>
  <si>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</si>
  <si>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</si>
  <si>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</si>
  <si>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</si>
  <si>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</si>
  <si>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</si>
  <si>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</si>
  <si>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</si>
  <si>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</si>
  <si>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</si>
  <si>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3"/>
  </si>
  <si>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</si>
  <si>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</si>
  <si>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</si>
  <si>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</si>
  <si>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</si>
  <si>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</si>
  <si>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</si>
  <si>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</si>
  <si>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</si>
  <si>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</si>
  <si>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</si>
  <si>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</si>
  <si>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</si>
  <si>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</si>
  <si>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</si>
  <si>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</si>
  <si>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</si>
  <si>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</si>
  <si>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</si>
  <si>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</si>
  <si>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</si>
  <si>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</si>
  <si>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</si>
  <si>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</si>
  <si>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</si>
  <si>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</si>
  <si>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</si>
  <si>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</si>
  <si>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</si>
  <si>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</si>
  <si>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</si>
  <si>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</si>
  <si>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</si>
  <si>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</si>
  <si>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</si>
  <si>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</si>
  <si>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</si>
  <si>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</si>
  <si>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</si>
  <si>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</si>
  <si>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</si>
  <si>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</si>
  <si>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</si>
  <si>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</si>
  <si>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</si>
  <si>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</si>
  <si>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</si>
  <si>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</si>
  <si>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</si>
  <si>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</si>
  <si>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</si>
  <si>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</si>
  <si>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</si>
  <si>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</si>
  <si>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</si>
  <si>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</si>
  <si>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</si>
  <si>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</si>
  <si>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</si>
  <si>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</si>
  <si>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</si>
  <si>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</si>
  <si>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</si>
  <si>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</si>
  <si>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</si>
  <si>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</si>
  <si>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</si>
  <si>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</si>
  <si>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</si>
  <si>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</si>
  <si>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</si>
  <si>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</si>
  <si>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</si>
  <si>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</si>
  <si>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</si>
  <si>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</si>
  <si>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</si>
  <si>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</si>
  <si>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</si>
  <si>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</si>
  <si>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</si>
  <si>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</si>
  <si>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</si>
  <si>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</si>
  <si>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</si>
  <si>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</si>
  <si>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</si>
  <si>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</si>
  <si>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</si>
  <si>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</si>
  <si>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</si>
  <si>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</si>
  <si>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</si>
  <si>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</si>
  <si>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</si>
  <si>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</si>
  <si>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</si>
  <si>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</si>
  <si>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</si>
  <si>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</si>
  <si>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</si>
  <si>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</si>
  <si>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</si>
  <si>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</si>
  <si>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</si>
  <si>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</si>
  <si>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</si>
  <si>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</si>
  <si>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</si>
  <si>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</si>
  <si>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</si>
  <si>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</si>
  <si>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</si>
  <si>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</si>
  <si>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</si>
  <si>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</si>
  <si>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</si>
  <si>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</si>
  <si>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</si>
  <si>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</si>
  <si>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</si>
  <si>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</si>
  <si>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</si>
  <si>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</si>
  <si>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</si>
  <si>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</si>
  <si>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</si>
  <si>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</si>
  <si>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</si>
  <si>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</si>
  <si>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</si>
  <si>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</si>
  <si>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</si>
  <si>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</si>
  <si>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</si>
  <si>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</si>
  <si>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</si>
  <si>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</si>
  <si>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</si>
  <si>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</si>
  <si>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</si>
  <si>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</si>
  <si>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</si>
  <si>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</si>
  <si>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</si>
  <si>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</si>
  <si>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</si>
  <si>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</si>
  <si>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</si>
  <si>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</si>
  <si>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</si>
  <si>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</si>
  <si>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</si>
  <si>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</si>
  <si>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</si>
  <si>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</si>
  <si>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</si>
  <si>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</si>
  <si>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</si>
  <si>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</si>
  <si>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</si>
  <si>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</si>
  <si>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</si>
  <si>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</si>
  <si>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</si>
  <si>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3"/>
  </si>
  <si>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</si>
  <si>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</si>
  <si>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</si>
  <si>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</si>
  <si>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</si>
  <si>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</si>
  <si>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</si>
  <si>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</si>
  <si>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</si>
  <si>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</si>
  <si>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</si>
  <si>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</si>
  <si>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</si>
  <si>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</si>
  <si>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</si>
  <si>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</si>
  <si>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</si>
  <si>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</si>
  <si>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</si>
  <si>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</si>
  <si>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</si>
  <si>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</si>
  <si>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</si>
  <si>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</si>
  <si>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</si>
  <si>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</si>
  <si>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</si>
  <si>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</si>
  <si>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</si>
  <si>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</si>
  <si>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</si>
  <si>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</si>
  <si>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</si>
  <si>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</si>
  <si>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</si>
  <si>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</si>
  <si>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</si>
  <si>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</si>
  <si>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</si>
  <si>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</si>
  <si>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</si>
  <si>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</si>
  <si>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</si>
  <si>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</si>
  <si>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</si>
  <si>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</si>
  <si>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</si>
  <si>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</si>
  <si>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</si>
  <si>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</si>
  <si>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</si>
  <si>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</si>
  <si>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</si>
  <si>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</si>
  <si>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</si>
  <si>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</si>
  <si>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</si>
  <si>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</si>
  <si>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</si>
  <si>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</si>
  <si>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</si>
  <si>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</si>
  <si>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</si>
  <si>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</si>
  <si>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</si>
  <si>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</si>
  <si>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</si>
  <si>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</si>
  <si>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</si>
  <si>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</si>
  <si>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</si>
  <si>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</si>
  <si>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</si>
  <si>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</si>
  <si>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</si>
  <si>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</si>
  <si>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</si>
  <si>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</si>
  <si>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</si>
  <si>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</si>
  <si>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</si>
  <si>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</si>
  <si>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</si>
  <si>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</si>
  <si>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</si>
  <si>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</si>
  <si>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</si>
  <si>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</si>
  <si>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</si>
  <si>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</si>
  <si>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</si>
  <si>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</si>
  <si>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</si>
  <si>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</si>
  <si>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</si>
  <si>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</si>
  <si>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</si>
  <si>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</si>
  <si>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</si>
  <si>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</si>
  <si>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</si>
  <si>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</si>
  <si>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</si>
  <si>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</si>
  <si>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</si>
  <si>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</si>
  <si>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</si>
  <si>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</si>
  <si>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</si>
  <si>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</si>
  <si>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</si>
  <si>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</si>
  <si>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3"/>
  </si>
  <si>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</si>
  <si>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</si>
  <si>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</si>
  <si>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</si>
  <si>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</si>
  <si>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</si>
  <si>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</si>
  <si>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</si>
  <si>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</si>
  <si>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</si>
  <si>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</si>
  <si>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</si>
  <si>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</si>
  <si>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</si>
  <si>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</si>
  <si>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</si>
  <si>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</si>
  <si>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</si>
  <si>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</si>
  <si>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</si>
  <si>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</si>
  <si>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</si>
  <si>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</si>
  <si>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</si>
  <si>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</si>
  <si>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</si>
  <si>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</si>
  <si>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</si>
  <si>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</si>
  <si>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</si>
  <si>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</si>
  <si>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</si>
  <si>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</si>
  <si>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</si>
  <si>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3"/>
  </si>
  <si>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</si>
  <si>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</si>
  <si>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</si>
  <si>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</si>
  <si>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</si>
  <si>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</si>
  <si>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</si>
  <si>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</si>
  <si>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</si>
  <si>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</si>
  <si>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</si>
  <si>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</si>
  <si>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</si>
  <si>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</si>
  <si>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</si>
  <si>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</si>
  <si>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</si>
  <si>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</si>
  <si>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</si>
  <si>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</si>
  <si>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</si>
  <si>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</si>
  <si>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</si>
  <si>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</si>
  <si>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</si>
  <si>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</si>
  <si>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</si>
  <si>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</si>
  <si>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</si>
  <si>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</si>
  <si>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</si>
  <si>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</si>
  <si>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</si>
  <si>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</si>
  <si>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</si>
  <si>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</si>
  <si>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</si>
  <si>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</si>
  <si>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</si>
  <si>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</si>
  <si>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</si>
  <si>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</si>
  <si>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</si>
  <si>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</si>
  <si>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</si>
  <si>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</si>
  <si>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</si>
  <si>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</si>
  <si>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</si>
  <si>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</si>
  <si>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</si>
  <si>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</si>
  <si>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</si>
  <si>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</si>
  <si>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</si>
  <si>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</si>
  <si>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</si>
  <si>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</si>
  <si>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</si>
  <si>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</si>
  <si>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</si>
  <si>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</si>
  <si>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</si>
  <si>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</si>
  <si>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</si>
  <si>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</si>
  <si>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</si>
  <si>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</si>
  <si>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</si>
  <si>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</si>
  <si>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</si>
  <si>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</si>
  <si>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</si>
  <si>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</si>
  <si>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</si>
  <si>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</si>
  <si>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</si>
  <si>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</si>
  <si>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</si>
  <si>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</si>
  <si>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3"/>
  </si>
  <si>
    <t>福岡県</t>
    <rPh sb="0" eb="3">
      <t>フクオカケン</t>
    </rPh>
    <phoneticPr fontId="13"/>
  </si>
  <si>
    <t>那珂川市</t>
    <rPh sb="0" eb="3">
      <t>ナカガワ</t>
    </rPh>
    <rPh sb="3" eb="4">
      <t>シ</t>
    </rPh>
    <phoneticPr fontId="13"/>
  </si>
  <si>
    <t>ﾌｸｵｶｹﾝ</t>
    <phoneticPr fontId="13"/>
  </si>
  <si>
    <t>ﾅｶｶﾞﾜｼ</t>
    <phoneticPr fontId="13"/>
  </si>
  <si>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</si>
  <si>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</si>
  <si>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</si>
  <si>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</si>
  <si>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</si>
  <si>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</si>
  <si>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</si>
  <si>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</si>
  <si>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</si>
  <si>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</si>
  <si>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</si>
  <si>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</si>
  <si>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</si>
  <si>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</si>
  <si>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</si>
  <si>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</si>
  <si>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</si>
  <si>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</si>
  <si>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</si>
  <si>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</si>
  <si>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</si>
  <si>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</si>
  <si>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</si>
  <si>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</si>
  <si>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</si>
  <si>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</si>
  <si>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</si>
  <si>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</si>
  <si>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</si>
  <si>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</si>
  <si>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</si>
  <si>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</si>
  <si>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</si>
  <si>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</si>
  <si>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</si>
  <si>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</si>
  <si>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</si>
  <si>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</si>
  <si>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</si>
  <si>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</si>
  <si>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</si>
  <si>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</si>
  <si>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</si>
  <si>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</si>
  <si>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</si>
  <si>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</si>
  <si>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</si>
  <si>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</si>
  <si>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</si>
  <si>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</si>
  <si>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</si>
  <si>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</si>
  <si>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</si>
  <si>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</si>
  <si>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</si>
  <si>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</si>
  <si>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</si>
  <si>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</si>
  <si>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</si>
  <si>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</si>
  <si>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</si>
  <si>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</si>
  <si>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</si>
  <si>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</si>
  <si>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</si>
  <si>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</si>
  <si>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</si>
  <si>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</si>
  <si>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</si>
  <si>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</si>
  <si>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</si>
  <si>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</si>
  <si>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</si>
  <si>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</si>
  <si>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</si>
  <si>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</si>
  <si>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</si>
  <si>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</si>
  <si>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</si>
  <si>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</si>
  <si>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</si>
  <si>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</si>
  <si>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</si>
  <si>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</si>
  <si>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</si>
  <si>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</si>
  <si>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</si>
  <si>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</si>
  <si>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</si>
  <si>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</si>
  <si>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</si>
  <si>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</si>
  <si>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</si>
  <si>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</si>
  <si>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</si>
  <si>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</si>
  <si>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</si>
  <si>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</si>
  <si>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</si>
  <si>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</si>
  <si>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</si>
  <si>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</si>
  <si>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</si>
  <si>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</si>
  <si>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</si>
  <si>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</si>
  <si>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</si>
  <si>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</si>
  <si>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</si>
  <si>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</si>
  <si>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</si>
  <si>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</si>
  <si>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</si>
  <si>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</si>
  <si>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</si>
  <si>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</si>
  <si>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</si>
  <si>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</si>
  <si>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</si>
  <si>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</si>
  <si>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</si>
  <si>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</si>
  <si>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</si>
  <si>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</si>
  <si>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</si>
  <si>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</si>
  <si>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</si>
  <si>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</si>
  <si>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</si>
  <si>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</si>
  <si>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</si>
  <si>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</si>
  <si>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</si>
  <si>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</si>
  <si>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</si>
  <si>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</si>
  <si>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</si>
  <si>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</si>
  <si>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</si>
  <si>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</si>
  <si>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</si>
  <si>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</si>
  <si>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</si>
  <si>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</si>
  <si>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</si>
  <si>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</si>
  <si>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</si>
  <si>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</si>
  <si>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</si>
  <si>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</si>
  <si>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</si>
  <si>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</si>
  <si>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</si>
  <si>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</si>
  <si>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</si>
  <si>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</si>
  <si>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</si>
  <si>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</si>
  <si>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</si>
  <si>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</si>
  <si>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</si>
  <si>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</si>
  <si>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</si>
  <si>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</si>
  <si>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</si>
  <si>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</si>
  <si>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</si>
  <si>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</si>
  <si>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</si>
  <si>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</si>
  <si>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</si>
  <si>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</si>
  <si>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</si>
  <si>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</si>
  <si>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</si>
  <si>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</si>
  <si>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</si>
  <si>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</si>
  <si>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</si>
  <si>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</si>
  <si>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</si>
  <si>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</si>
  <si>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</si>
  <si>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</si>
  <si>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</si>
  <si>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</si>
  <si>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</si>
  <si>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</si>
  <si>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</si>
  <si>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</si>
  <si>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</si>
  <si>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</si>
  <si>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</si>
  <si>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</si>
  <si>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</si>
  <si>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</si>
  <si>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</si>
  <si>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</si>
  <si>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</si>
  <si>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</si>
  <si>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</si>
  <si>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</si>
  <si>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</si>
  <si>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</si>
  <si>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</si>
  <si>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</si>
  <si>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</si>
  <si>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</si>
  <si>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</si>
  <si>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</si>
  <si>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</si>
  <si>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</si>
  <si>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</si>
  <si>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</si>
  <si>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</si>
  <si>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</si>
  <si>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</si>
  <si>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</si>
  <si>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</si>
  <si>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</si>
  <si>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</si>
  <si>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</si>
  <si>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</si>
  <si>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</si>
  <si>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</si>
  <si>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</si>
  <si>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</si>
  <si>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</si>
  <si>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</si>
  <si>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</si>
  <si>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</si>
  <si>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</si>
  <si>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</si>
  <si>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</si>
  <si>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</si>
  <si>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</si>
  <si>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</si>
  <si>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</si>
  <si>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</si>
  <si>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</si>
  <si>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</si>
  <si>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</si>
  <si>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</si>
  <si>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</si>
  <si>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</si>
  <si>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</si>
  <si>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</si>
  <si>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</si>
  <si>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</si>
  <si>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</si>
  <si>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</si>
  <si>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</si>
  <si>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</si>
  <si>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</si>
  <si>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</si>
  <si>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</si>
  <si>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</si>
  <si>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</si>
  <si>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</si>
  <si>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</si>
  <si>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3"/>
  </si>
  <si>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</si>
  <si>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</si>
  <si>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</si>
  <si>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</si>
  <si>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</si>
  <si>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</si>
  <si>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</si>
  <si>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</si>
  <si>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</si>
  <si>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</si>
  <si>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</si>
  <si>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</si>
  <si>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</si>
  <si>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</si>
  <si>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</si>
  <si>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</si>
  <si>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</si>
  <si>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</si>
  <si>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</si>
  <si>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</si>
  <si>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</si>
  <si>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</si>
  <si>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</si>
  <si>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</si>
  <si>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</si>
  <si>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</si>
  <si>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</si>
  <si>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</si>
  <si>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</si>
  <si>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</si>
  <si>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</si>
  <si>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</si>
  <si>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</si>
  <si>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</si>
  <si>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</si>
  <si>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</si>
  <si>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</si>
  <si>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</si>
  <si>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</si>
  <si>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</si>
  <si>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</si>
  <si>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</si>
  <si>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</si>
  <si>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</si>
  <si>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</si>
  <si>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</si>
  <si>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</si>
  <si>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</si>
  <si>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</si>
  <si>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</si>
  <si>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</si>
  <si>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</si>
  <si>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</si>
  <si>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</si>
  <si>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</si>
  <si>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</si>
  <si>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</si>
  <si>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</si>
  <si>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</si>
  <si>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</si>
  <si>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</si>
  <si>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</si>
  <si>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</si>
  <si>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</si>
  <si>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</si>
  <si>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</si>
  <si>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</si>
  <si>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</si>
  <si>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</si>
  <si>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</si>
  <si>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</si>
  <si>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</si>
  <si>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</si>
  <si>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</si>
  <si>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</si>
  <si>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</si>
  <si>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</si>
  <si>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</si>
  <si>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</si>
  <si>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</si>
  <si>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</si>
  <si>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</si>
  <si>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</si>
  <si>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</si>
  <si>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</si>
  <si>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</si>
  <si>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</si>
  <si>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</si>
  <si>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</si>
  <si>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</si>
  <si>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3"/>
  </si>
  <si>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</si>
  <si>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</si>
  <si>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</si>
  <si>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</si>
  <si>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</si>
  <si>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</si>
  <si>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</si>
  <si>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</si>
  <si>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</si>
  <si>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</si>
  <si>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</si>
  <si>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</si>
  <si>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</si>
  <si>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</si>
  <si>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</si>
  <si>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</si>
  <si>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</si>
  <si>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</si>
  <si>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</si>
  <si>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</si>
  <si>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</si>
  <si>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</si>
  <si>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</si>
  <si>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</si>
  <si>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</si>
  <si>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</si>
  <si>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</si>
  <si>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</si>
  <si>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</si>
  <si>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</si>
  <si>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</si>
  <si>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</si>
  <si>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</si>
  <si>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</si>
  <si>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</si>
  <si>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</si>
  <si>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</si>
  <si>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</si>
  <si>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</si>
  <si>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</si>
  <si>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</si>
  <si>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</si>
  <si>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</si>
  <si>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</si>
  <si>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</si>
  <si>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</si>
  <si>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</si>
  <si>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</si>
  <si>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</si>
  <si>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</si>
  <si>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</si>
  <si>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</si>
  <si>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</si>
  <si>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</si>
  <si>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</si>
  <si>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</si>
  <si>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</si>
  <si>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</si>
  <si>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</si>
  <si>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</si>
  <si>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</si>
  <si>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</si>
  <si>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</si>
  <si>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</si>
  <si>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</si>
  <si>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</si>
  <si>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</si>
  <si>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</si>
  <si>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</si>
  <si>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</si>
  <si>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</si>
  <si>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</si>
  <si>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</si>
  <si>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</si>
  <si>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</si>
  <si>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</si>
  <si>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</si>
  <si>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</si>
  <si>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</si>
  <si>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</si>
  <si>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</si>
  <si>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</si>
  <si>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</si>
  <si>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</si>
  <si>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</si>
  <si>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</si>
  <si>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</si>
  <si>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</si>
  <si>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</si>
  <si>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</si>
  <si>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</si>
  <si>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</si>
  <si>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</si>
  <si>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</si>
  <si>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</si>
  <si>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</si>
  <si>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</si>
  <si>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</si>
  <si>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</si>
  <si>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</si>
  <si>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</si>
  <si>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</si>
  <si>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</si>
  <si>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</si>
  <si>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</si>
  <si>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</si>
  <si>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</si>
  <si>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</si>
  <si>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</si>
  <si>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</si>
  <si>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</si>
  <si>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</si>
  <si>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</si>
  <si>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</si>
  <si>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</si>
  <si>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</si>
  <si>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</si>
  <si>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</si>
  <si>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</si>
  <si>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</si>
  <si>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</si>
  <si>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</si>
  <si>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</si>
  <si>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</si>
  <si>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</si>
  <si>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</si>
  <si>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</si>
  <si>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</si>
  <si>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</si>
  <si>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</si>
  <si>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</si>
  <si>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</si>
  <si>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</si>
  <si>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</si>
  <si>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</si>
  <si>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</si>
  <si>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</si>
  <si>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</si>
  <si>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</si>
  <si>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</si>
  <si>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</si>
  <si>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</si>
  <si>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</si>
  <si>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</si>
  <si>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</si>
  <si>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</si>
  <si>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</si>
  <si>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</si>
  <si>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</si>
  <si>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</si>
  <si>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</si>
  <si>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</si>
  <si>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</si>
  <si>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</si>
  <si>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</si>
  <si>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</si>
  <si>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</si>
  <si>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</si>
  <si>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</si>
  <si>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</si>
  <si>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</si>
  <si>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</si>
  <si>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</si>
  <si>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</si>
  <si>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</si>
  <si>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</si>
  <si>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</si>
  <si>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</si>
  <si>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</si>
  <si>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</si>
  <si>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</si>
  <si>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</si>
  <si>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</si>
  <si>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</si>
  <si>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</si>
  <si>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</si>
  <si>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</si>
  <si>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</si>
  <si>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</si>
  <si>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</si>
  <si>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</si>
  <si>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</si>
  <si>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</si>
  <si>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</si>
  <si>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</si>
  <si>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</si>
  <si>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</si>
  <si>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</si>
  <si>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</si>
  <si>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</si>
  <si>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</si>
  <si>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</si>
  <si>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</si>
  <si>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</si>
  <si>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</si>
  <si>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</si>
  <si>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</si>
  <si>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</si>
  <si>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</si>
  <si>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</si>
  <si>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</si>
  <si>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</si>
  <si>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</si>
  <si>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</si>
  <si>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</si>
  <si>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</si>
  <si>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</si>
  <si>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</si>
  <si>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</si>
  <si>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</si>
  <si>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3"/>
  </si>
  <si>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</si>
  <si>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</si>
  <si>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</si>
  <si>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</si>
  <si>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</si>
  <si>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</si>
  <si>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</si>
  <si>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</si>
  <si>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</si>
  <si>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</si>
  <si>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</si>
  <si>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</si>
  <si>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</si>
  <si>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</si>
  <si>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</si>
  <si>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</si>
  <si>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</si>
  <si>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</si>
  <si>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</si>
  <si>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</si>
  <si>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</si>
  <si>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</si>
  <si>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</si>
  <si>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</si>
  <si>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</si>
  <si>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</si>
  <si>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</si>
  <si>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</si>
  <si>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</si>
  <si>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</si>
  <si>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</si>
  <si>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</si>
  <si>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</si>
  <si>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</si>
  <si>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</si>
  <si>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</si>
  <si>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</si>
  <si>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</si>
  <si>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</si>
  <si>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</si>
  <si>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</si>
  <si>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</si>
  <si>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</si>
  <si>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</si>
  <si>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</si>
  <si>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</si>
  <si>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</si>
  <si>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</si>
  <si>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</si>
  <si>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</si>
  <si>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</si>
  <si>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</si>
  <si>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</si>
  <si>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</si>
  <si>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</si>
  <si>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</si>
  <si>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</si>
  <si>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</si>
  <si>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</si>
  <si>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</si>
  <si>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</si>
  <si>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</si>
  <si>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</si>
  <si>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</si>
  <si>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</si>
  <si>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</si>
  <si>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</si>
  <si>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</si>
  <si>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</si>
  <si>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</si>
  <si>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</si>
  <si>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</si>
  <si>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</si>
  <si>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</si>
  <si>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</si>
  <si>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</si>
  <si>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</si>
  <si>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</si>
  <si>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</si>
  <si>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</si>
  <si>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</si>
  <si>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</si>
  <si>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</si>
  <si>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</si>
  <si>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</si>
  <si>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</si>
  <si>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</si>
  <si>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</si>
  <si>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</si>
  <si>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</si>
  <si>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</si>
  <si>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</si>
  <si>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</si>
  <si>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</si>
  <si>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</si>
  <si>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</si>
  <si>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</si>
  <si>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</si>
  <si>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</si>
  <si>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</si>
  <si>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</si>
  <si>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</si>
  <si>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</si>
  <si>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</si>
  <si>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</si>
  <si>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</si>
  <si>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</si>
  <si>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</si>
  <si>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</si>
  <si>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</si>
  <si>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</si>
  <si>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</si>
  <si>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</si>
  <si>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</si>
  <si>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</si>
  <si>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</si>
  <si>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</si>
  <si>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</si>
  <si>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</si>
  <si>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</si>
  <si>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</si>
  <si>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</si>
  <si>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</si>
  <si>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</si>
  <si>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</si>
  <si>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</si>
  <si>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</si>
  <si>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</si>
  <si>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</si>
  <si>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</si>
  <si>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</si>
  <si>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</si>
  <si>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</si>
  <si>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</si>
  <si>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</si>
  <si>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</si>
  <si>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</si>
  <si>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</si>
  <si>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</si>
  <si>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</si>
  <si>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</si>
  <si>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</si>
  <si>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</si>
  <si>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</si>
  <si>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</si>
  <si>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</si>
  <si>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</si>
  <si>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</si>
  <si>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</si>
  <si>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</si>
  <si>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</si>
  <si>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</si>
  <si>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</si>
  <si>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</si>
  <si>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</si>
  <si>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</si>
  <si>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</si>
  <si>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</si>
  <si>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</si>
  <si>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</si>
  <si>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</si>
  <si>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</si>
  <si>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</si>
  <si>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</si>
  <si>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</si>
  <si>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</si>
  <si>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</si>
  <si>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（別紙様式３参考）</t>
    <phoneticPr fontId="1"/>
  </si>
  <si>
    <t>「特掲診療料の施設基準等及びその届出に関する手続きの取扱いについて」（令和８年３月５日保医発0305第８号）（抜粋）</t>
    <phoneticPr fontId="1"/>
  </si>
  <si>
    <t xml:space="preserve"> </t>
    <phoneticPr fontId="1"/>
  </si>
  <si>
    <t xml:space="preserve">
第２　届出に関する手続き
４　(12) 調剤基本料の施設基準</t>
    <phoneticPr fontId="1"/>
  </si>
  <si>
    <t>ア 処方箋受付回数
 (イ)　 前年５月１日から当年４月末日までの１年間の処方箋受付回数の実績をもって施設基準の適合性を判断し、当年６月１日から翌年５月末日まで所定点数を算定する。
 (ロ) 　(イ)にかかわらず、前年５月１日以降に新規に保険薬局に指定された薬局については、次のとおりとし、処方箋受付回数の実績が判断されるまでは、調剤基本料１に該当しているものとして取り扱う（ただし、保険医療機関と不動産取引等その他の特別な関係を有しているものとして別添１の第88 の４の２（２）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上記の場合を除き、同一グループの保険薬局における処方箋の受付回数の合計が１月に40 万回を超えるグループに属する場合は調剤基本料３のハとする。）。
　a　前年５月１日から当年１月31 日までの間に新規に指定された保険薬局について指定の日の属する月の翌月１日から当年４月末日までの処方箋受付回数で判定し、当年６月１日から翌年５月31 日まで適用する。
　b 当年２月１日以降に新規に保険薬局に指定された薬局について指定の日の属する月の翌月１日から３か月間の処方箋受付回数で判定し、当該３か月の最終月の翌々月１日から翌年５月31 日まで適用する。
 (ハ) 開設者の変更（親から子へ、個人形態から法人形態へ、有限会社から株式会社へ等）又は薬局の改築等の理由により医薬品、医療機器等の品質、有効性及び安全性の確保等に関する法律（昭和35 年法律第145 号）（以下「医薬品医療機器等法」という。）上の薬局の開設許可を取得し直し、保険薬局の指定について薬局の当該許可の日までの遡及指定が認められる場合は、遡及指定後も当該許可の日より前の調剤基本料の状況を引き継ぎ、遡及指定を受けた翌年度の調剤基本料については、当該許可の日より前の処方箋受付回数の実績も含めて(イ)又は(ロ)に基づき判定を引き継ぐこととする。ただし、保険医療機関と不動産取引等その他の特別な関係を有しているものとして別添１の第88 の４の１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　</t>
    <rPh sb="400" eb="402">
      <t>キホン</t>
    </rPh>
    <rPh sb="943" eb="945">
      <t>バアイ</t>
    </rPh>
    <phoneticPr fontId="1"/>
  </si>
  <si>
    <t>別添１　特掲診療科の施設基準等</t>
    <phoneticPr fontId="1"/>
  </si>
  <si>
    <t>第88の２ 調剤基本料２
２ 調剤基本料２の施設基準に関する留意点
(１) 処方箋の受付回数
処方箋の受付回数の計算に当たり、薬剤調製料の時間外加算、休日加算、深夜加算又は夜間・休日等加算を算定した患者に係る処方箋（以下「時間外等処方箋」という。）は、受付回数に数えない。なお、療担規則第20 条第３号ロ及び療担基準第20 条第４号ロに規定するリフィル処方箋については、調剤実施ごとに受付回数の計算に含める（時間外等処方箋を除く。）。
(２) 処方箋の受付回数及び処方箋集中率等の算出に係る処方箋の受付回数が、調剤基本料の施設基準に該当するか否かの取扱いについては、処方箋受付回数の合計が、調剤基本料の施設基準で定められている回数に、受付回数を計算した月数を乗じて得た回数を超えるか否かで判定する。
(３) 処方箋集中率は、特定の保険医療機関に係る処方箋の受付回数（同一保険医療機関から、歯科と歯科以外の処方箋を受け付けた場合は、それらを合計した回数とする。）を、当該期間に受け付けた全ての処方箋の受付回数で除して得た値とする。ただし、いわゆる医療モールの場合においては、当該医療モールにある全ての保険医療機関に係る処方箋の受付回数を合算し、特定の保険医療機関に係る処方箋の受付回数とみなして、処方箋集中率を算出する。１の（１）のアの「処方箋受付回数が多い上位３の保険医療機関に係る処方箋による調剤の割合」は、上位３の保険医療機関（いわゆる医療モールの場合においては、当該医療モールにある全ての保険医療機関を一の保険医療機関とみなす。）それぞれの処方箋集中率を合計して得た値とする。
(４) (３)の計算に当たり、次に掲げる処方箋は、特定の保険医療機関に係る処方箋の受付回数及び当該期間に受け付けた全ての処方箋の受付回数のいずれからも除いて計算する。
ア 情報通信機器を用いた服薬指導を受けた患者の処方箋
イ 同一グループの保険薬局の勤務者（常勤及び非常勤を含めた全ての職員をいう。）の処方箋
ウ 家族（同一グループの保険薬局の勤務者と同居又は生計を一にする者をいう。）の処方箋
エ 介護保険法で定める介護老人福祉施設、介護老人保健施設及び介護医療院、高齢者住まい法で定めるサービス付き高齢者向け住宅並びに老人福祉法で定める有料老人ホーム、養護老人ホーム、軽費老人ホーム及び認知症高齢者グループホームに入居する患者の処方箋（ただし、単一建物診療患者又は単一建物居住者が１人である患者の処方箋は除く。）
(５) いわゆる医療モールとは、複数の保険医療機関が一つの敷地又は建物に所在している場合のことをいう。
(６) （３）の処方箋集中率の計算においては、いわゆる医療モールとは、次のいずれかに該当する場合を指す。
ア 不動産登記法上、同一の地番又は一団の土地として取り扱われている土地上に複数の保険医療機関が所在する敷地又は建物である場合
イ 外観上分離されておらず、また構造上も外壁、床、天井又は屋根といった敷地又は建物の主要な部分が一体として連結し、あるいは密接な関連をもって接続している場合
ウ 複数の保険医療機関が、共用の通路、エントランス、駐車場、案内表示その他の共用部分を有し、外形上、医療モール等として一体的に利用されていると認められる敷地又は建物である場合（共用部分をフェンス等で区切ってあるのみで、実質的に共用部分として利用される場合を含む。）
エ 保険医療機関、保険薬局等を複数集合させることを目的として、不動産開発業者等が開発の企画、不動産の取得、建築物の建設、入居の募集等を行った敷地又は建物である場合
(７) １の（１）のウの「都市部」とは、東京都の特別区の地域及び政令指定都市の地域をいう。
(８) １の（１）のウの（ロ）の「その後も１月当たりの処方箋の受付回数が継続的に 1,800枚以下である」とは、月ごとに判断するのではなく、前年５月１日から当年４月末日までの１年間の処方箋受付回数の実績をもって判断する。
(９) 保険薬局が開設者の変更（親から子へ、個人形態から法人形態へ、有限会社から株式会社へ等）又は薬局の改築等の理由により医薬品医療機器等法上の薬局の開設許可を取得し直した場合であっても、各厚生局のホームページに公表されている「コード内容別医療機関一覧表」において指定年月日が変更されない限り、令和８年６月１日以降も１月当たりの処方箋の受付回数が継続的に 1,800 枚以下である保険薬局は、１の（１）のウの（ロ）に該当するものとみなす。
(10) 同一グループは次の基準により判断する（第88 の３、第88 の４、第92、第92 の２及び第95 において同じ。）。
ア 同一グループの保険薬局とは、次のいずれかに該当する保険薬局とする。
　① 保険薬局の事業者の最終親会社等
　② 保険薬局の事業者の最終親会社等の子会社等
　③ 保険薬局の事業者の最終親会社等の関連会社等
　④ ①から③までに掲げる者と保険薬局の運営に関するフランチャイズ契約を締結している者
イ アの保険薬局の事業者の最終親会社等は、保険薬局の事業者を子会社等とする者のうち、親会社等がない法人又は個人（以下「法人等」という。）をいう（カにおいて同じ。）。
ウ イの親会社等は、次に掲げる者とする。
　① 他の法人（株式会社その他これに準じる形態の法人に限る。）の議決権の過半数を自己の計算において所有している法人等
　② 他の法人（持分会社（会社法（平成17 年法律第86 号）第575 条第１項に規定する持分会社をいう。以下同じ。）その他これに準じる形態の法人に限る。）の資本金の過半数を出資している法人等
　③ 他の法人の事業の方針の決定に関して、①及び②に掲げる者と同等以上の支配力を有すると認められる法人等
エ ア②及びイの子会社等は、次に掲げる者とする。この場合において、法人等の子会社等が次に掲げる者を有する場合における当該者は、当該法人等の子会社等とみなす（法人等及びその子会社等が共同で次に掲げる者を有する場合における当該者を含む。）。
　① 法人等が議決権の過半数を所有している他の法人（株式会社その他これに準じる形態の法人に限る。）
　② 法人等が資本金の過半数を出資している他の法人（持分会社その他これに準じる形態の法人に限る。）
　③ 法人等が、他の法人の事業の方針の決定に関して、①及び②に規定する法人等と同等以上の支配力を有すると認められる場合における当該他の法人
オ ア③の関連会社等とは、法人等及びその子会社等が、出資、人事、資金、技術、取引等の関係を通じて、子会社等以外の他の法人の財務及び営業又は事業の方針の決定に対して重要な影響を与えることができる場合（財務諸表等の用語、様式及び作成方法に関する規則（昭和38 年大蔵省令第59 号）第８条第６項に規定する場合をいう。）における当該子会社等以外の他の法人をいう。
カ 保険薬局の事業者の最終親会社等が連結財務諸表提出会社（連結財務諸表の用語、様式及び作成方法に関する規則（昭和51年大蔵省令第28 号）第２条第１号に規定する連結財務諸表提出会社をいう。）である場合には、当該最終親会社の連結子会社（同条第４号に規定する連結子会社をいう。）をア②に掲げる者とみなし、当該最終親会社等の関連会社（同条第７号に規定する関連会社をいう。）をア③に掲げる者とみなす。
(11) (10)ウ③及びエ③における「同等以上の支配力を有すると認められる」とは、例えば、財務諸表等の用語、様式及び作成方法に関する規則第８条第４項第２号及び第３号に規定する要件に該当する場合等、他の法人の意思決定機関を支配している場合等が該当するものであること。ただし、財務上又は営業上若しくは事業上の関係からみて他の法人等の意思決定機関を支配していないことが明らかであると認められる場合は、この限りでないこと。</t>
    <rPh sb="843" eb="846">
      <t>ショホウセン</t>
    </rPh>
    <phoneticPr fontId="1"/>
  </si>
  <si>
    <t>第88の３ 調剤基本料３
２ 調剤基本料３の施設基準に関する留意点
(１) 処方箋の受付回数及び処方箋集中率の取扱いについては、「第88の２ 調剤基本料２」の２と同様である。
(２) 同一グループ内の処方箋受付回数が１月に３万５千回又は40万回を超えるか否かの取扱いは、当年４月末日時点で「第88の２ 調剤基本料２」の２の(10)に規定する同一グループ内の保険薬局について、保険薬局ごとの１月当たりの処方箋受付回数を合計した値が３万５千回又は40万回を超えるか否かで判定する。保険薬局ごとの１月当たりの処方箋の受付回数は以下のとおりとする。
　ア 前年４月末日以降継続して保険薬局に指定されている薬局の場合は、前年５月１日から当年４月末日までに受け付けた処方箋受付回数を12で除した値とする。
　イ 前年５月１日から当年３月末日までに新規指定された保険薬局の場合は、指定された日の属する月の翌月から、当年４月末日までに受け付けた処方箋受付回数を月数で除した値とする。
　ウ 開設者の変更（親から子へ、個人形態から法人形態へ、有限会社から株式会社へ等）又は薬局の改築等の理由により医薬品医療機器等法上の薬局の開設許可を取得し直し、保険薬局の指定について薬局の当該許可の日までの遡及指定が認められる場合は、処方箋受付回数について、イの記載にかかわらず、当該遡及指定前の実績を含めて算出した値とする。
(３) 「特定の保険医療機関と不動産の取引等その他特別な関係を有している保険薬局」における「不動産」とは、土地又は建物を指すものとし、保険医療機関及び保険薬局の事業の用に供されるものに限るものである。
(４) 「特定の保険医療機関と不動産の取引等その他特別な関係を有している保険薬局」における「賃貸借取引関係」とは、保険医療機関と保険薬局が直接不動産の賃貸借取引を契約している場合を指す他、次のアからウまでの場合を含む。
　ア 保険医療機関が所有又は賃借（賃料が発生しない場合を含む。以下同じ。）する不動産を第三者（「第88 の２ 調剤基本料２」の２の(10)に規定する事業者の最終親会社等を含む。以下同じ。）が賃借し、当該第三者と保険薬局との間で不動産取引を契約している場合（第三者による転借が複数回行われている場合を含む。）
　イ 保険薬局が所有又は賃借する不動産を第三者が賃借し、当該第三者と保険医療機関との間で不動産取引を契約している場合（第三者による転借が複数回行われている場合を含む。）
　ウ 保険医療機関及び保険薬局の開設者の近親者が当該契約の名義人となっている場合並びに保険医療機関及び保険薬局が法人である場合の当該法人の役員が当該契約の名義人となっている場合
(５) （４）のア及びイについては、令和６年４月以降に新規に開局し、指定を受けた保険薬局が該当する。ただし、遡及指定が認められる場合であって、令和６年３月31 日以前から、（４）のア及びイに該当する場合を除く。
(６) 「保険医療機関と不動産取引等その他特別な関係を有している保険薬局」とは、当該契約の名義が当該保険薬局の事業者の最終親会社等、「第88 の２ 調剤基本料２」の２の(10)に定める者であるか否かにかかわらず、次のものを指すものである。
　ア 保険薬局の個々の店舗について、その土地又は建物が特定の保険医療機関の所有である場合における当該店舗
　イ 保険医療機関が保険薬局の事業者（当該保険薬局の事業者の最終親会社等、「第88 の２ 調剤基本料２」の２の(６)に定める者を含む。）から土地又は建物を賃借している場合において、当該保険医療機関と近接な位置にある当該保険薬局の店舗</t>
    <rPh sb="145" eb="146">
      <t>ダイ</t>
    </rPh>
    <rPh sb="151" eb="153">
      <t>チョウザイ</t>
    </rPh>
    <rPh sb="153" eb="156">
      <t>キホンリョウ</t>
    </rPh>
    <rPh sb="910" eb="913">
      <t>ダイサンシャ</t>
    </rPh>
    <rPh sb="922" eb="925">
      <t>フドウサン</t>
    </rPh>
    <rPh sb="993" eb="996">
      <t>ダイサンシャ</t>
    </rPh>
    <rPh sb="1007" eb="1010">
      <t>フドウサン</t>
    </rPh>
    <rPh sb="1088" eb="1089">
      <t>ナラ</t>
    </rPh>
    <phoneticPr fontId="1"/>
  </si>
  <si>
    <t>第91　調剤基本料の注４に規定する保険薬局</t>
    <phoneticPr fontId="1"/>
  </si>
  <si>
    <t>３ 薬剤師のかかりつけ機能に係る基本的な業務に関する留意点
(１) 「薬剤師のかかりつけ機能に係る基本的な業務」は、以下のものをいう。
　・薬剤調製料の時間外加算、休日加算及び深夜加算並びに夜間・休日等加算
　・調剤管理料の調剤時残薬調整加算及び薬学的有害事象等防止加算
　・服薬管理指導料の１のイ又は２のイに係る服薬管理指導
　・服薬管理指導料の麻薬管理指導加算
　・在宅患者重複投薬・相互作用等防止管理料
　・外来服薬支援料１
　・服用薬剤調整支援料
　・在宅患者訪問薬剤管理指導料、在宅患者緊急訪問薬剤管理指導料及び在宅患者緊急時等共同指導料並びに居宅療養管理指導費及び介護予防居宅療養管理指導費を算定するに際して実施する業務
　・退院時共同指導料
　・服薬情報等提供料
　・訪問薬剤管理医師同時指導料
(２) 「薬剤師のかかりつけ機能に係る基本的な業務を１年間実施していない保険薬局」は、１年間の(１)に掲げる業務の算定が合計10回未満のものが該当する。ただし、特別調剤基本料Ａ又は特別調剤基本料Ｂを算定する保険薬局においては合計100 回未満のものが該当する。
(３) 「薬剤師のかかりつけ機能に係る基本的な業務を１年間実施していない保険薬局」への該当性は、前年５月１日から当年４月末日までの１年間の実績をもって判断する。該当する場合は当年６月１日より翌年３月末日までの間は、調剤基本料の注４で定める点数で算定する。ただし、前年５月１日から当年４月末日までに指定された保険薬局の場合は、３の(１)に掲げる業務の算定回数が、(２)に掲げる年間の実績基準（10 回又は100 回）を12で除して得た数に当年４月末までの調剤基本料を算定した月数を乗じて得た数以上であれば、「薬剤師のかかりつけ機能に係る基本的な業務を１年間実施していない保険薬局」に該当しないものとする。
(４) 「薬剤師のかかりつけ機能に係る基本的な業務を１年間実施していない保険薬局」に該当した場合であっても、当年６月１日から翌年５月末日までの期間中に、(１)に掲げる業務を合計10 回（特別調剤基本料Ａ又は特別調剤基本料Ｂを算定する保険薬局においては合計100 回）算定した場合には、算定回数を満たした翌月より「薬剤師のかかりつけ機能に係る基本的な業務を１年間実施していない保険薬局」に該当しない。
(５) 処方箋の受付回数が１月に600 回を超えるか否かの取扱いについては、「第88の２ 調剤基本料２」の「２ 調剤基本料２の施設基準に関する留意点」の（１）に定める処方箋受付回数に準じて行う。</t>
    <phoneticPr fontId="1"/>
  </si>
  <si>
    <t xml:space="preserve">第94 調剤基本料の注８に規定する厚生労働大臣が定める保険薬局
</t>
    <phoneticPr fontId="1"/>
  </si>
  <si>
    <r>
      <t>１ 以下のいずれかに該当する保険薬局は調剤基本料を５点減算する。ただし、処方箋受付回数が１月に600 回以下の保険薬局を除くものとする。
(１) 当該保険薬局において調剤した後発医薬品のある先発医薬品及び後発医薬品について、当該薬剤を合算した規格単位数量に占める後発医薬品の規格単位数量の割合が50％以下であること。ただし、当該保険薬局における処方箋受付状況を踏まえ、やむを得ないものを除く。
(２) 当該保険薬局において調剤した後発医薬品のある先発医薬品及び後発医薬品について、当該薬剤を合算した規格単位数量に占める後発医薬品の規格単位数量の割合について、毎年</t>
    </r>
    <r>
      <rPr>
        <strike/>
        <sz val="11"/>
        <rFont val="ＭＳ 明朝"/>
        <family val="1"/>
        <charset val="128"/>
      </rPr>
      <t>７</t>
    </r>
    <r>
      <rPr>
        <sz val="11"/>
        <rFont val="ＭＳ 明朝"/>
        <family val="1"/>
        <charset val="128"/>
      </rPr>
      <t>８月１日現在で届出書の記載事項について行う報告等を通じ、直近１年間に地方厚生（支）局長への報告を行っていないこと。
２ 「当該保険薬局における処方箋受付状況を踏まえ、やむを得ないもの」とは、直近１月間の当該保険薬局における処方箋受付回数のうち、先発医薬品の変更不可の記載がある処方箋の受付回数が50％以上の場合のことをいう。この場合の処方箋受付回数は、「第88 の２ 調剤基本料２」の「２ 調剤基本料２の施設基準に関する留意点」の（１）に定める処方箋受付回数に準じて取り扱う。
３ １の(１)の後発医薬品の調剤数量割合に基づく当該減算への該当性については、直近３月間の当該保険薬局において調剤した後発医薬品のある先発医薬品及び後発医薬品について、当該薬剤を合算した規格単位数量に占める後発医薬品の規格単位数量の割合をもって翌月に判断し、該当する場合は、翌々月から調剤基本料を減算する。
４ １の(２)の直近１年間に地方厚生（支）局長に報告を行っていない保険薬局に該当した場合は、当該報告を行った場合には、報告を行った月の翌月より、当該保険薬局に該当しないものとして取り扱う。</t>
    </r>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</si>
  <si>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3"/>
  </si>
  <si>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3"/>
  </si>
  <si>
    <r>
      <t>必要な提出物を</t>
    </r>
    <r>
      <rPr>
        <b/>
        <sz val="11"/>
        <color rgb="FFFF0000"/>
        <rFont val="ＭＳ Ｐゴシック"/>
        <family val="3"/>
        <charset val="128"/>
      </rPr>
      <t>片面で</t>
    </r>
    <r>
      <rPr>
        <b/>
        <sz val="11"/>
        <color theme="1"/>
        <rFont val="ＭＳ Ｐゴシック"/>
        <family val="3"/>
        <charset val="128"/>
      </rPr>
      <t>印刷する。</t>
    </r>
    <rPh sb="0" eb="2">
      <t>ヒツヨウ</t>
    </rPh>
    <rPh sb="3" eb="5">
      <t>テイシュツ</t>
    </rPh>
    <rPh sb="5" eb="6">
      <t>ブツ</t>
    </rPh>
    <rPh sb="7" eb="9">
      <t>カタメン</t>
    </rPh>
    <rPh sb="10" eb="12">
      <t>インサツ</t>
    </rPh>
    <phoneticPr fontId="1"/>
  </si>
  <si>
    <t>保険薬局の所在地及び名称等</t>
    <rPh sb="0" eb="2">
      <t>ホケン</t>
    </rPh>
    <rPh sb="2" eb="4">
      <t>ヤッキョク</t>
    </rPh>
    <rPh sb="5" eb="8">
      <t>ショザイチ</t>
    </rPh>
    <rPh sb="8" eb="9">
      <t>オヨ</t>
    </rPh>
    <rPh sb="10" eb="12">
      <t>メイショウ</t>
    </rPh>
    <rPh sb="12" eb="13">
      <t>トウ</t>
    </rPh>
    <phoneticPr fontId="13"/>
  </si>
  <si>
    <t>保険薬局コード</t>
    <rPh sb="0" eb="2">
      <t>ホケン</t>
    </rPh>
    <rPh sb="2" eb="4">
      <t>ヤッキョク</t>
    </rPh>
    <phoneticPr fontId="13"/>
  </si>
  <si>
    <t>必須提出物の「①表紙」に必要事項を記入し、印刷する。</t>
    <rPh sb="0" eb="2">
      <t>ヒッス</t>
    </rPh>
    <rPh sb="2" eb="4">
      <t>テイシュツ</t>
    </rPh>
    <rPh sb="4" eb="5">
      <t>ブツ</t>
    </rPh>
    <rPh sb="8" eb="10">
      <t>ヒョウシ</t>
    </rPh>
    <rPh sb="12" eb="14">
      <t>ヒツヨウ</t>
    </rPh>
    <rPh sb="14" eb="16">
      <t>ジコウ</t>
    </rPh>
    <rPh sb="17" eb="19">
      <t>キニュウ</t>
    </rPh>
    <rPh sb="21" eb="23">
      <t>インサツ</t>
    </rPh>
    <phoneticPr fontId="1"/>
  </si>
  <si>
    <r>
      <t>８月１日現在で貴薬局が届け出ている施設基準について、要件を満たしているか貴薬局で自己点検し、</t>
    </r>
    <r>
      <rPr>
        <b/>
        <sz val="12"/>
        <color rgb="FFFF0000"/>
        <rFont val="ＭＳ Ｐゴシック"/>
        <family val="3"/>
        <charset val="128"/>
      </rPr>
      <t>要件を満たしていない施設基準があった場合</t>
    </r>
    <r>
      <rPr>
        <b/>
        <sz val="12"/>
        <color theme="1"/>
        <rFont val="ＭＳ Ｐゴシック"/>
        <family val="3"/>
        <charset val="128"/>
      </rPr>
      <t xml:space="preserve">には、「③届出の確認」及び「④施設基準の辞退届」を作成する。    </t>
    </r>
    <rPh sb="8" eb="10">
      <t>ヤッキョク</t>
    </rPh>
    <rPh sb="37" eb="39">
      <t>ヤッキョク</t>
    </rPh>
    <rPh sb="56" eb="58">
      <t>シセツ</t>
    </rPh>
    <rPh sb="58" eb="60">
      <t>キジュン</t>
    </rPh>
    <rPh sb="81" eb="83">
      <t>シセツ</t>
    </rPh>
    <rPh sb="83" eb="85">
      <t>キジュン</t>
    </rPh>
    <phoneticPr fontId="1"/>
  </si>
  <si>
    <r>
      <t>＜要件を満たしていない施設基準名＞　　　　</t>
    </r>
    <r>
      <rPr>
        <sz val="12"/>
        <rFont val="ＭＳ Ｐゴシック"/>
        <family val="3"/>
        <charset val="128"/>
      </rPr>
      <t>（記入例）地域包括診療加算</t>
    </r>
    <rPh sb="26" eb="28">
      <t>チイキ</t>
    </rPh>
    <rPh sb="28" eb="30">
      <t>ホウカツ</t>
    </rPh>
    <rPh sb="30" eb="32">
      <t>シンリョウ</t>
    </rPh>
    <rPh sb="32" eb="34">
      <t>カサン</t>
    </rPh>
    <phoneticPr fontId="1"/>
  </si>
  <si>
    <t>施 設 基 準 に 係 る 辞 退 届</t>
  </si>
  <si>
    <t>令和</t>
    <rPh sb="0" eb="2">
      <t>レイワ</t>
    </rPh>
    <phoneticPr fontId="1"/>
  </si>
  <si>
    <t>年</t>
    <rPh sb="0" eb="1">
      <t>ネン</t>
    </rPh>
    <phoneticPr fontId="1"/>
  </si>
  <si>
    <t>月</t>
    <rPh sb="0" eb="1">
      <t>ツキ</t>
    </rPh>
    <phoneticPr fontId="1"/>
  </si>
  <si>
    <t>日</t>
    <rPh sb="0" eb="1">
      <t>ヒ</t>
    </rPh>
    <phoneticPr fontId="1"/>
  </si>
  <si>
    <t>東 北 厚 生 局 長　殿</t>
    <rPh sb="0" eb="1">
      <t>ヒガシ</t>
    </rPh>
    <rPh sb="2" eb="3">
      <t>キタ</t>
    </rPh>
    <rPh sb="4" eb="5">
      <t>アツシ</t>
    </rPh>
    <rPh sb="6" eb="7">
      <t>セイ</t>
    </rPh>
    <rPh sb="8" eb="9">
      <t>キョク</t>
    </rPh>
    <rPh sb="10" eb="11">
      <t>ナガ</t>
    </rPh>
    <rPh sb="12" eb="13">
      <t>ドノ</t>
    </rPh>
    <phoneticPr fontId="1"/>
  </si>
  <si>
    <t>保険医療機関コード
又は保険薬局コード</t>
    <phoneticPr fontId="1"/>
  </si>
  <si>
    <t>所在地</t>
    <rPh sb="0" eb="3">
      <t>ショザイチ</t>
    </rPh>
    <phoneticPr fontId="1"/>
  </si>
  <si>
    <t>〒</t>
  </si>
  <si>
    <t>－</t>
    <phoneticPr fontId="1"/>
  </si>
  <si>
    <t>保険医療機関
又は保険薬局</t>
    <rPh sb="0" eb="2">
      <t>ホケン</t>
    </rPh>
    <rPh sb="2" eb="4">
      <t>イリョウ</t>
    </rPh>
    <rPh sb="4" eb="6">
      <t>キカン</t>
    </rPh>
    <rPh sb="7" eb="8">
      <t>マタ</t>
    </rPh>
    <rPh sb="9" eb="11">
      <t>ホケン</t>
    </rPh>
    <rPh sb="11" eb="13">
      <t>ヤッキョク</t>
    </rPh>
    <phoneticPr fontId="1"/>
  </si>
  <si>
    <t>名　称</t>
    <rPh sb="0" eb="1">
      <t>ナ</t>
    </rPh>
    <rPh sb="2" eb="3">
      <t>ショウ</t>
    </rPh>
    <phoneticPr fontId="1"/>
  </si>
  <si>
    <r>
      <t>開設者</t>
    </r>
    <r>
      <rPr>
        <sz val="11"/>
        <color theme="1"/>
        <rFont val="ＭＳ ゴシック"/>
        <family val="3"/>
        <charset val="128"/>
      </rPr>
      <t>（法人の場合は、法人名及び代表者名）</t>
    </r>
    <rPh sb="0" eb="3">
      <t>カイセツシャ</t>
    </rPh>
    <rPh sb="4" eb="6">
      <t>ホウジン</t>
    </rPh>
    <rPh sb="7" eb="9">
      <t>バアイ</t>
    </rPh>
    <rPh sb="11" eb="12">
      <t>ホウ</t>
    </rPh>
    <rPh sb="12" eb="14">
      <t>ジンメイ</t>
    </rPh>
    <rPh sb="14" eb="15">
      <t>オヨ</t>
    </rPh>
    <rPh sb="16" eb="19">
      <t>ダイヒョウシャ</t>
    </rPh>
    <rPh sb="19" eb="20">
      <t>メイ</t>
    </rPh>
    <phoneticPr fontId="1"/>
  </si>
  <si>
    <t>電話番号（</t>
    <rPh sb="0" eb="2">
      <t>デンワ</t>
    </rPh>
    <rPh sb="2" eb="4">
      <t>バンゴウ</t>
    </rPh>
    <phoneticPr fontId="1"/>
  </si>
  <si>
    <t>）</t>
    <phoneticPr fontId="1"/>
  </si>
  <si>
    <t>―</t>
    <phoneticPr fontId="1"/>
  </si>
  <si>
    <t>１．施設基準辞退項目</t>
    <phoneticPr fontId="1"/>
  </si>
  <si>
    <t>２．受  理  番  号</t>
    <phoneticPr fontId="1"/>
  </si>
  <si>
    <t>(</t>
    <phoneticPr fontId="1"/>
  </si>
  <si>
    <t>)</t>
    <phoneticPr fontId="1"/>
  </si>
  <si>
    <t>第</t>
    <rPh sb="0" eb="1">
      <t>ダイ</t>
    </rPh>
    <phoneticPr fontId="1"/>
  </si>
  <si>
    <t>号</t>
    <rPh sb="0" eb="1">
      <t>ゴウ</t>
    </rPh>
    <phoneticPr fontId="1"/>
  </si>
  <si>
    <t>３．算 定 年 月 日</t>
    <phoneticPr fontId="1"/>
  </si>
  <si>
    <t>平成・令和</t>
    <rPh sb="0" eb="2">
      <t>ヘイセイ</t>
    </rPh>
    <rPh sb="3" eb="5">
      <t>レイワ</t>
    </rPh>
    <phoneticPr fontId="1"/>
  </si>
  <si>
    <t>４．辞　退　理　由</t>
    <phoneticPr fontId="1"/>
  </si>
  <si>
    <t>　　　</t>
  </si>
  <si>
    <t>５．辞 退 年 月 日</t>
    <phoneticPr fontId="1"/>
  </si>
  <si>
    <t>【記載上の注意】　届出書は正本１通のみ提出してください。
　　　　　　　　　なお、正本のコピー等を控えとして保存してください。</t>
    <phoneticPr fontId="1"/>
  </si>
  <si>
    <t>※「③届出の確認」の　「ア」に該当した場合は、「③届出の確認」は提出不要です。（必須提出物の①、②のみ提出してください。）</t>
    <phoneticPr fontId="1"/>
  </si>
  <si>
    <t>「②別紙様式３」末尾の〔記入上の注意〕等を参考に作成する。</t>
    <rPh sb="2" eb="4">
      <t>ベッシ</t>
    </rPh>
    <rPh sb="4" eb="6">
      <t>ヨウシキ</t>
    </rPh>
    <rPh sb="8" eb="10">
      <t>マツビ</t>
    </rPh>
    <rPh sb="12" eb="14">
      <t>キニュウ</t>
    </rPh>
    <rPh sb="14" eb="15">
      <t>ジョウ</t>
    </rPh>
    <rPh sb="16" eb="18">
      <t>チュウイ</t>
    </rPh>
    <rPh sb="19" eb="20">
      <t>トウ</t>
    </rPh>
    <rPh sb="21" eb="23">
      <t>サンコウ</t>
    </rPh>
    <rPh sb="24" eb="26">
      <t>サクセイ</t>
    </rPh>
    <phoneticPr fontId="1"/>
  </si>
  <si>
    <t>秋田県</t>
    <rPh sb="0" eb="2">
      <t>アキタ</t>
    </rPh>
    <rPh sb="2" eb="3">
      <t>ケン</t>
    </rPh>
    <phoneticPr fontId="1"/>
  </si>
  <si>
    <r>
      <t>　　※必要な提出様式を</t>
    </r>
    <r>
      <rPr>
        <b/>
        <sz val="10"/>
        <color rgb="FFFF0000"/>
        <rFont val="ＭＳ Ｐゴシック"/>
        <family val="3"/>
        <charset val="128"/>
      </rPr>
      <t>片面で</t>
    </r>
    <r>
      <rPr>
        <sz val="10"/>
        <color theme="1"/>
        <rFont val="ＭＳ Ｐゴシック"/>
        <family val="3"/>
        <charset val="128"/>
      </rPr>
      <t>印刷の上、東北厚生局秋田事務所までご提出ください。</t>
    </r>
    <rPh sb="3" eb="5">
      <t>ヒツヨウ</t>
    </rPh>
    <rPh sb="6" eb="8">
      <t>テイシュツ</t>
    </rPh>
    <rPh sb="8" eb="10">
      <t>ヨウシキ</t>
    </rPh>
    <rPh sb="11" eb="13">
      <t>カタメン</t>
    </rPh>
    <rPh sb="24" eb="29">
      <t>アキタジムショ</t>
    </rPh>
    <phoneticPr fontId="1"/>
  </si>
  <si>
    <t>印刷した提出物一式を東北厚生局秋田事務所へ郵送で提出する。</t>
    <rPh sb="0" eb="2">
      <t>インサツ</t>
    </rPh>
    <rPh sb="4" eb="6">
      <t>テイシュツ</t>
    </rPh>
    <rPh sb="6" eb="7">
      <t>ブツ</t>
    </rPh>
    <rPh sb="7" eb="9">
      <t>イッシキ</t>
    </rPh>
    <rPh sb="10" eb="12">
      <t>トウホク</t>
    </rPh>
    <rPh sb="12" eb="14">
      <t>コウセイ</t>
    </rPh>
    <rPh sb="14" eb="15">
      <t>キョク</t>
    </rPh>
    <rPh sb="15" eb="20">
      <t>アキタジムショ</t>
    </rPh>
    <rPh sb="21" eb="23">
      <t>ユウソウ</t>
    </rPh>
    <rPh sb="24" eb="2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</si>
</sst>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_);[Red]\(0.0\)"/>
    <numFmt numFmtId="180" formatCode="0.0_ "/>
    <numFmt numFmtId="181" formatCode="0.0"/>
    <numFmt numFmtId="182" formatCode="0_);[Red]\(0\)"/>
  </numFmts>
  <fonts count="72">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12"/>
      <color theme="1"/>
      <name val="ＭＳ 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6"/>
      <name val="ＭＳ Ｐゴシック"/>
      <family val="3"/>
      <charset val="128"/>
    </font>
    <font>
      <sz val="7"/>
      <name val="ＭＳ Ｐゴシック"/>
      <family val="3"/>
      <charset val="128"/>
    </font>
    <font>
      <sz val="8"/>
      <name val="ＭＳ Ｐゴシック"/>
      <family val="3"/>
      <charset val="128"/>
    </font>
    <font>
      <sz val="11"/>
      <color indexed="36"/>
      <name val="ＭＳ Ｐゴシック"/>
      <family val="3"/>
      <charset val="128"/>
    </font>
    <font>
      <b/>
      <sz val="10"/>
      <name val="ＭＳ Ｐゴシック"/>
      <family val="3"/>
      <charset val="128"/>
    </font>
    <font>
      <b/>
      <sz val="12"/>
      <color theme="1"/>
      <name val="ＭＳ Ｐゴシック"/>
      <family val="3"/>
      <charset val="128"/>
    </font>
    <font>
      <sz val="11"/>
      <color rgb="FFFF0000"/>
      <name val="ＭＳ Ｐゴシック"/>
      <family val="3"/>
      <charset val="128"/>
    </font>
    <font>
      <b/>
      <sz val="14"/>
      <name val="ＭＳ Ｐゴシック"/>
      <family val="3"/>
      <charset val="128"/>
    </font>
    <font>
      <b/>
      <sz val="12"/>
      <name val="ＭＳ Ｐゴシック"/>
      <family val="3"/>
      <charset val="128"/>
    </font>
    <font>
      <sz val="12"/>
      <color theme="1"/>
      <name val="ＭＳ 明朝"/>
      <family val="1"/>
      <charset val="128"/>
    </font>
    <font>
      <sz val="11"/>
      <color theme="1"/>
      <name val="ＭＳ 明朝"/>
      <family val="1"/>
      <charset val="128"/>
    </font>
    <font>
      <sz val="12"/>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sz val="10"/>
      <name val="Arial"/>
      <family val="2"/>
    </font>
    <font>
      <b/>
      <sz val="9"/>
      <name val="ＭＳ Ｐゴシック"/>
      <family val="3"/>
      <charset val="128"/>
    </font>
    <font>
      <b/>
      <sz val="8"/>
      <name val="ＭＳ Ｐゴシック"/>
      <family val="3"/>
      <charset val="128"/>
    </font>
    <font>
      <b/>
      <sz val="18"/>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color rgb="FFFF0000"/>
      <name val="ＭＳ Ｐゴシック"/>
      <family val="3"/>
      <charset val="128"/>
    </font>
    <font>
      <sz val="12"/>
      <color theme="1"/>
      <name val="ＭＳ Ｐゴシック"/>
      <family val="3"/>
      <charset val="128"/>
    </font>
    <font>
      <sz val="10"/>
      <color theme="1"/>
      <name val="ＭＳ Ｐゴシック"/>
      <family val="3"/>
      <charset val="128"/>
    </font>
    <font>
      <b/>
      <sz val="16"/>
      <name val="ＭＳ Ｐゴシック"/>
      <family val="3"/>
      <charset val="128"/>
    </font>
    <font>
      <b/>
      <sz val="16"/>
      <color theme="1"/>
      <name val="ＭＳ Ｐゴシック"/>
      <family val="3"/>
      <charset val="128"/>
    </font>
    <font>
      <b/>
      <sz val="9"/>
      <color indexed="81"/>
      <name val="MS P ゴシック"/>
      <family val="3"/>
      <charset val="128"/>
    </font>
    <font>
      <b/>
      <sz val="14"/>
      <color indexed="81"/>
      <name val="MS P ゴシック"/>
      <family val="3"/>
      <charset val="128"/>
    </font>
    <font>
      <sz val="11"/>
      <color theme="1"/>
      <name val="游ゴシック"/>
      <family val="2"/>
      <charset val="128"/>
      <scheme val="minor"/>
    </font>
    <font>
      <sz val="16"/>
      <name val="ＭＳ Ｐゴシック"/>
      <family val="3"/>
      <charset val="128"/>
    </font>
    <font>
      <sz val="10"/>
      <name val="ＭＳ ゴシック"/>
      <family val="3"/>
      <charset val="128"/>
    </font>
    <font>
      <strike/>
      <sz val="10"/>
      <name val="ＭＳ Ｐゴシック"/>
      <family val="3"/>
      <charset val="128"/>
    </font>
    <font>
      <b/>
      <sz val="10"/>
      <color rgb="FFFF0000"/>
      <name val="ＭＳ Ｐゴシック"/>
      <family val="3"/>
      <charset val="128"/>
    </font>
    <font>
      <b/>
      <sz val="20"/>
      <color rgb="FF000000"/>
      <name val="游ゴシック"/>
      <family val="3"/>
      <charset val="128"/>
      <scheme val="minor"/>
    </font>
    <font>
      <b/>
      <sz val="12"/>
      <color indexed="81"/>
      <name val="MS P ゴシック"/>
      <family val="3"/>
      <charset val="128"/>
    </font>
    <font>
      <sz val="11"/>
      <color rgb="FF000000"/>
      <name val="ＭＳ Ｐゴシック"/>
      <family val="3"/>
      <charset val="128"/>
    </font>
    <font>
      <sz val="9"/>
      <color rgb="FF000000"/>
      <name val="Meiryo UI"/>
      <family val="3"/>
      <charset val="128"/>
    </font>
    <font>
      <b/>
      <sz val="11"/>
      <name val="ＭＳ Ｐゴシック"/>
      <family val="3"/>
      <charset val="128"/>
    </font>
    <font>
      <u/>
      <sz val="11"/>
      <name val="ＭＳ ゴシック"/>
      <family val="3"/>
      <charset val="128"/>
    </font>
    <font>
      <sz val="11"/>
      <color theme="1"/>
      <name val="ＭＳ ゴシック"/>
      <family val="3"/>
      <charset val="128"/>
    </font>
    <font>
      <sz val="14"/>
      <name val="ＭＳ 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u/>
      <vertAlign val="subscript"/>
      <sz val="12"/>
      <name val="ＭＳ Ｐゴシック"/>
      <family val="3"/>
      <charset val="128"/>
    </font>
    <font>
      <u/>
      <sz val="12"/>
      <name val="ＭＳ Ｐゴシック"/>
      <family val="3"/>
      <charset val="128"/>
    </font>
    <font>
      <strike/>
      <sz val="8"/>
      <name val="ＭＳ Ｐゴシック"/>
      <family val="3"/>
      <charset val="128"/>
    </font>
    <font>
      <sz val="11"/>
      <color rgb="FF00B0F0"/>
      <name val="ＭＳ Ｐゴシック"/>
      <family val="3"/>
      <charset val="128"/>
    </font>
    <font>
      <sz val="9"/>
      <color rgb="FF00B0F0"/>
      <name val="ＭＳ Ｐゴシック"/>
      <family val="3"/>
      <charset val="128"/>
    </font>
    <font>
      <sz val="11"/>
      <name val="ＭＳ 明朝"/>
      <family val="1"/>
      <charset val="128"/>
    </font>
    <font>
      <sz val="11"/>
      <name val="游ゴシック"/>
      <family val="2"/>
      <charset val="128"/>
      <scheme val="minor"/>
    </font>
    <font>
      <strike/>
      <sz val="11"/>
      <name val="ＭＳ 明朝"/>
      <family val="1"/>
      <charset val="128"/>
    </font>
    <font>
      <sz val="9"/>
      <color theme="1"/>
      <name val="ＭＳ Ｐゴシック"/>
      <family val="3"/>
      <charset val="128"/>
    </font>
    <font>
      <b/>
      <sz val="12"/>
      <color rgb="FFFF0000"/>
      <name val="ＭＳ Ｐゴシック"/>
      <family val="3"/>
      <charset val="128"/>
    </font>
    <font>
      <sz val="18"/>
      <color theme="1"/>
      <name val="ＭＳ ゴシック"/>
      <family val="3"/>
      <charset val="128"/>
    </font>
    <font>
      <sz val="28"/>
      <color theme="1"/>
      <name val="ＭＳ ゴシック"/>
      <family val="3"/>
      <charset val="128"/>
    </font>
    <font>
      <sz val="14"/>
      <color theme="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DDDDD"/>
        <bgColor indexed="64"/>
      </patternFill>
    </fill>
    <fill>
      <patternFill patternType="solid">
        <fgColor theme="3" tint="0.79998168889431442"/>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style="thin">
        <color auto="1"/>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style="mediumDashDot">
        <color indexed="64"/>
      </right>
      <top/>
      <bottom/>
      <diagonal/>
    </border>
    <border>
      <left style="mediumDashDot">
        <color indexed="64"/>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mediumDashDot">
        <color indexed="64"/>
      </left>
      <right/>
      <top/>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style="hair">
        <color indexed="64"/>
      </top>
      <bottom/>
      <diagonal/>
    </border>
    <border>
      <left/>
      <right/>
      <top style="hair">
        <color indexed="64"/>
      </top>
      <bottom/>
      <diagonal/>
    </border>
    <border>
      <left/>
      <right style="mediumDashDot">
        <color indexed="64"/>
      </right>
      <top style="hair">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DashDot">
        <color indexed="64"/>
      </left>
      <right/>
      <top/>
      <bottom style="hair">
        <color indexed="64"/>
      </bottom>
      <diagonal/>
    </border>
    <border>
      <left/>
      <right style="mediumDashDot">
        <color indexed="64"/>
      </right>
      <top/>
      <bottom style="hair">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diagonal/>
    </border>
    <border diagonalUp="1">
      <left/>
      <right style="medium">
        <color indexed="64"/>
      </right>
      <top style="medium">
        <color indexed="64"/>
      </top>
      <bottom style="thin">
        <color indexed="64"/>
      </bottom>
      <diagonal style="thin">
        <color indexed="64"/>
      </diagonal>
    </border>
    <border>
      <left style="thin">
        <color theme="0" tint="-4.9989318521683403E-2"/>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s>
  <cellStyleXfs count="9">
    <xf numFmtId="0" fontId="0" fillId="0" borderId="0">
      <alignment vertical="center"/>
    </xf>
    <xf numFmtId="0" fontId="6" fillId="0" borderId="0"/>
    <xf numFmtId="0" fontId="5" fillId="0" borderId="0">
      <alignment vertical="center"/>
    </xf>
    <xf numFmtId="0" fontId="7" fillId="0" borderId="0">
      <alignment vertical="center"/>
    </xf>
    <xf numFmtId="0" fontId="7" fillId="0" borderId="0"/>
    <xf numFmtId="0" fontId="5" fillId="0" borderId="0">
      <alignment vertical="center"/>
    </xf>
    <xf numFmtId="0" fontId="28" fillId="0" borderId="0"/>
    <xf numFmtId="0" fontId="7" fillId="0" borderId="0">
      <alignment vertical="center"/>
    </xf>
    <xf numFmtId="0" fontId="43" fillId="0" borderId="0">
      <alignment vertical="center"/>
    </xf>
  </cellStyleXfs>
  <cellXfs count="542">
    <xf numFmtId="0" fontId="0" fillId="0" borderId="0" xfId="0">
      <alignment vertical="center"/>
    </xf>
    <xf numFmtId="0" fontId="2" fillId="0" borderId="0" xfId="0" applyFont="1">
      <alignment vertical="center"/>
    </xf>
    <xf numFmtId="0" fontId="7" fillId="0" borderId="0" xfId="1" applyFont="1" applyAlignment="1">
      <alignment vertical="center"/>
    </xf>
    <xf numFmtId="0" fontId="11" fillId="0" borderId="0" xfId="1" applyFont="1" applyAlignment="1">
      <alignment vertical="center"/>
    </xf>
    <xf numFmtId="0" fontId="12" fillId="0" borderId="0" xfId="1" applyFont="1" applyAlignment="1">
      <alignment vertical="center"/>
    </xf>
    <xf numFmtId="0" fontId="16" fillId="0" borderId="0" xfId="1" applyFont="1" applyAlignment="1">
      <alignment vertical="center"/>
    </xf>
    <xf numFmtId="0" fontId="19" fillId="0" borderId="0" xfId="0" applyFont="1">
      <alignment vertical="center"/>
    </xf>
    <xf numFmtId="0" fontId="12" fillId="0" borderId="28" xfId="1" applyFont="1" applyBorder="1" applyAlignment="1">
      <alignment vertical="center"/>
    </xf>
    <xf numFmtId="0" fontId="7" fillId="0" borderId="29" xfId="1" applyFont="1" applyBorder="1" applyAlignment="1">
      <alignment vertical="center"/>
    </xf>
    <xf numFmtId="0" fontId="22" fillId="0" borderId="0" xfId="0" applyFont="1" applyAlignment="1">
      <alignment horizontal="justify" vertical="top" wrapText="1"/>
    </xf>
    <xf numFmtId="0" fontId="23" fillId="0" borderId="0" xfId="0" applyFont="1" applyAlignment="1">
      <alignment horizontal="justify" vertical="center"/>
    </xf>
    <xf numFmtId="0" fontId="11" fillId="0" borderId="0" xfId="1" applyFont="1" applyAlignment="1">
      <alignment horizontal="left" vertical="center"/>
    </xf>
    <xf numFmtId="0" fontId="11" fillId="0" borderId="0" xfId="1" applyFont="1" applyAlignment="1">
      <alignment horizontal="right" vertical="center"/>
    </xf>
    <xf numFmtId="0" fontId="5" fillId="0" borderId="0" xfId="5">
      <alignment vertical="center"/>
    </xf>
    <xf numFmtId="0" fontId="5" fillId="0" borderId="0" xfId="5" applyAlignment="1">
      <alignment horizontal="left" vertical="center" shrinkToFit="1"/>
    </xf>
    <xf numFmtId="0" fontId="5" fillId="0" borderId="0" xfId="5" applyAlignment="1">
      <alignment horizontal="right" vertical="center" shrinkToFit="1"/>
    </xf>
    <xf numFmtId="0" fontId="5" fillId="0" borderId="0" xfId="5" applyAlignment="1">
      <alignment horizontal="left" vertical="center" indent="1" shrinkToFit="1"/>
    </xf>
    <xf numFmtId="0" fontId="5" fillId="0" borderId="0" xfId="5" applyAlignment="1">
      <alignment horizontal="left" vertical="center" indent="1"/>
    </xf>
    <xf numFmtId="0" fontId="24" fillId="0" borderId="0" xfId="5" applyFont="1" applyAlignment="1">
      <alignment horizontal="left" vertical="center" indent="1"/>
    </xf>
    <xf numFmtId="0" fontId="24" fillId="0" borderId="0" xfId="5" applyFont="1">
      <alignment vertical="center"/>
    </xf>
    <xf numFmtId="0" fontId="26" fillId="0" borderId="0" xfId="5" applyFont="1" applyAlignment="1">
      <alignment horizontal="center" vertical="center" shrinkToFit="1"/>
    </xf>
    <xf numFmtId="0" fontId="5" fillId="0" borderId="0" xfId="5" applyAlignment="1">
      <alignment horizontal="left" vertical="center" indent="2"/>
    </xf>
    <xf numFmtId="0" fontId="24" fillId="0" borderId="0" xfId="5" applyFont="1" applyAlignment="1">
      <alignment horizontal="left" vertical="center" indent="2"/>
    </xf>
    <xf numFmtId="0" fontId="5" fillId="0" borderId="0" xfId="5" applyAlignment="1">
      <alignment horizontal="left" vertical="center" indent="3"/>
    </xf>
    <xf numFmtId="0" fontId="24" fillId="0" borderId="0" xfId="5" applyFont="1" applyAlignment="1">
      <alignment horizontal="left" vertical="center" indent="3"/>
    </xf>
    <xf numFmtId="0" fontId="5" fillId="0" borderId="0" xfId="5" applyAlignment="1">
      <alignment horizontal="left" vertical="center" indent="6"/>
    </xf>
    <xf numFmtId="0" fontId="24" fillId="0" borderId="0" xfId="5" applyFont="1" applyAlignment="1">
      <alignment horizontal="left" vertical="center" indent="6"/>
    </xf>
    <xf numFmtId="0" fontId="24" fillId="0" borderId="26" xfId="5" applyFont="1" applyBorder="1" applyAlignment="1">
      <alignment horizontal="distributed" vertical="center" indent="1"/>
    </xf>
    <xf numFmtId="0" fontId="5" fillId="0" borderId="18" xfId="5" applyBorder="1" applyAlignment="1">
      <alignment horizontal="distributed" vertical="center" indent="1"/>
    </xf>
    <xf numFmtId="0" fontId="24" fillId="0" borderId="0" xfId="5" applyFont="1" applyAlignment="1">
      <alignment horizontal="distributed" vertical="center" indent="1"/>
    </xf>
    <xf numFmtId="0" fontId="24" fillId="0" borderId="0" xfId="5" applyFont="1" applyAlignment="1">
      <alignment horizontal="left" vertical="center" indent="1" shrinkToFit="1"/>
    </xf>
    <xf numFmtId="0" fontId="27" fillId="0" borderId="0" xfId="5" applyFont="1" applyAlignment="1">
      <alignment horizontal="distributed" vertical="center" indent="1"/>
    </xf>
    <xf numFmtId="0" fontId="31" fillId="0" borderId="0" xfId="1" applyFont="1" applyAlignment="1">
      <alignment horizontal="center" vertical="center"/>
    </xf>
    <xf numFmtId="0" fontId="2" fillId="2" borderId="0" xfId="0" applyFont="1" applyFill="1">
      <alignment vertical="center"/>
    </xf>
    <xf numFmtId="0" fontId="18" fillId="2" borderId="0" xfId="0" applyFont="1" applyFill="1" applyAlignment="1">
      <alignment horizontal="center" vertical="center"/>
    </xf>
    <xf numFmtId="0" fontId="37" fillId="2" borderId="0" xfId="0" applyFont="1" applyFill="1" applyAlignment="1">
      <alignment horizontal="left" vertical="center"/>
    </xf>
    <xf numFmtId="0" fontId="18" fillId="0" borderId="0" xfId="0" applyFont="1" applyAlignment="1">
      <alignment horizontal="center" vertical="center"/>
    </xf>
    <xf numFmtId="0" fontId="38" fillId="2" borderId="0" xfId="0" applyFont="1" applyFill="1" applyAlignment="1">
      <alignment horizontal="left" vertical="center"/>
    </xf>
    <xf numFmtId="0" fontId="25" fillId="0" borderId="0" xfId="5" applyFont="1" applyAlignment="1">
      <alignment horizontal="distributed" vertical="center" indent="1"/>
    </xf>
    <xf numFmtId="0" fontId="4" fillId="0" borderId="0" xfId="0" applyFont="1">
      <alignment vertical="center"/>
    </xf>
    <xf numFmtId="0" fontId="9" fillId="0" borderId="0" xfId="1" applyFont="1" applyAlignment="1">
      <alignment horizontal="center" vertical="center"/>
    </xf>
    <xf numFmtId="0" fontId="48" fillId="0" borderId="0" xfId="0" applyFont="1" applyAlignment="1">
      <alignment horizontal="center" vertical="center"/>
    </xf>
    <xf numFmtId="0" fontId="39" fillId="0" borderId="0" xfId="1" applyFont="1" applyAlignment="1">
      <alignment horizontal="left" vertical="top" wrapText="1"/>
    </xf>
    <xf numFmtId="0" fontId="39" fillId="0" borderId="0" xfId="1" applyFont="1" applyAlignment="1">
      <alignment vertical="top" wrapText="1"/>
    </xf>
    <xf numFmtId="0" fontId="3" fillId="2" borderId="0" xfId="0" applyFont="1" applyFill="1">
      <alignment vertical="center"/>
    </xf>
    <xf numFmtId="0" fontId="7" fillId="0" borderId="0" xfId="3">
      <alignment vertical="center"/>
    </xf>
    <xf numFmtId="0" fontId="9" fillId="0" borderId="1" xfId="3" applyFont="1" applyBorder="1" applyAlignment="1">
      <alignment horizontal="center" vertical="center"/>
    </xf>
    <xf numFmtId="0" fontId="9" fillId="3" borderId="1" xfId="3" applyFont="1" applyFill="1" applyBorder="1" applyAlignment="1">
      <alignment horizontal="center" vertical="center"/>
    </xf>
    <xf numFmtId="0" fontId="9" fillId="0" borderId="0" xfId="3" applyFont="1" applyAlignment="1">
      <alignment horizontal="center" vertical="center"/>
    </xf>
    <xf numFmtId="0" fontId="9" fillId="0" borderId="0" xfId="3" applyFont="1">
      <alignment vertical="center"/>
    </xf>
    <xf numFmtId="0" fontId="9" fillId="0" borderId="0" xfId="3" applyFont="1" applyAlignment="1">
      <alignment horizontal="left" vertical="center"/>
    </xf>
    <xf numFmtId="49" fontId="7" fillId="6" borderId="1" xfId="3" applyNumberFormat="1" applyFill="1" applyBorder="1">
      <alignment vertical="center"/>
    </xf>
    <xf numFmtId="49" fontId="7" fillId="6" borderId="1" xfId="3" applyNumberFormat="1" applyFill="1" applyBorder="1" applyAlignment="1">
      <alignment vertical="center" wrapText="1"/>
    </xf>
    <xf numFmtId="49" fontId="7" fillId="0" borderId="1" xfId="3" applyNumberFormat="1" applyBorder="1">
      <alignment vertical="center"/>
    </xf>
    <xf numFmtId="0" fontId="65" fillId="0" borderId="0" xfId="0" applyFont="1">
      <alignment vertical="center"/>
    </xf>
    <xf numFmtId="0" fontId="65" fillId="0" borderId="0" xfId="0" applyFont="1" applyAlignment="1">
      <alignment vertical="top"/>
    </xf>
    <xf numFmtId="0" fontId="64" fillId="0" borderId="0" xfId="0" applyFont="1">
      <alignment vertical="center"/>
    </xf>
    <xf numFmtId="0" fontId="2" fillId="2" borderId="0" xfId="0" applyFont="1" applyFill="1" applyAlignment="1">
      <alignment horizontal="left" vertical="center"/>
    </xf>
    <xf numFmtId="0" fontId="19" fillId="2" borderId="0" xfId="0" applyFont="1" applyFill="1" applyAlignment="1">
      <alignment vertical="center" wrapText="1"/>
    </xf>
    <xf numFmtId="0" fontId="54" fillId="0" borderId="0" xfId="0" applyFont="1">
      <alignment vertical="center"/>
    </xf>
    <xf numFmtId="0" fontId="4" fillId="0" borderId="0" xfId="0" applyFont="1" applyAlignment="1">
      <alignment horizontal="center" vertical="center"/>
    </xf>
    <xf numFmtId="0" fontId="54" fillId="0" borderId="0" xfId="0" applyFont="1" applyAlignment="1">
      <alignment vertical="center" wrapText="1"/>
    </xf>
    <xf numFmtId="0" fontId="33" fillId="0" borderId="0" xfId="0" applyFont="1">
      <alignment vertical="center"/>
    </xf>
    <xf numFmtId="0" fontId="71" fillId="0" borderId="0" xfId="0" applyFont="1">
      <alignment vertical="center"/>
    </xf>
    <xf numFmtId="0" fontId="67" fillId="2" borderId="0" xfId="0" applyFont="1" applyFill="1" applyAlignment="1">
      <alignment vertical="center"/>
    </xf>
    <xf numFmtId="49" fontId="24" fillId="0" borderId="0" xfId="5" applyNumberFormat="1" applyFont="1" applyAlignment="1" applyProtection="1">
      <alignment horizontal="left"/>
      <protection locked="0"/>
    </xf>
    <xf numFmtId="0" fontId="24" fillId="0" borderId="26" xfId="5" applyFont="1" applyBorder="1" applyAlignment="1" applyProtection="1">
      <alignment horizontal="left" vertical="center" wrapText="1" indent="1"/>
      <protection locked="0"/>
    </xf>
    <xf numFmtId="0" fontId="24" fillId="0" borderId="18" xfId="5" applyFont="1" applyBorder="1" applyAlignment="1" applyProtection="1">
      <alignment horizontal="left" vertical="center" wrapText="1" indent="1"/>
      <protection locked="0"/>
    </xf>
    <xf numFmtId="0" fontId="24" fillId="0" borderId="26" xfId="5" applyFont="1" applyBorder="1" applyAlignment="1" applyProtection="1">
      <alignment horizontal="left" vertical="center" indent="1" shrinkToFit="1"/>
      <protection locked="0"/>
    </xf>
    <xf numFmtId="49" fontId="26" fillId="0" borderId="18" xfId="5" applyNumberFormat="1" applyFont="1" applyBorder="1" applyAlignment="1" applyProtection="1">
      <alignment horizontal="left" vertical="center" indent="1" shrinkToFit="1"/>
      <protection locked="0"/>
    </xf>
    <xf numFmtId="0" fontId="24" fillId="0" borderId="0" xfId="5" applyFont="1" applyAlignment="1" applyProtection="1">
      <alignment horizontal="left" vertical="center" indent="1" shrinkToFit="1"/>
      <protection locked="0"/>
    </xf>
    <xf numFmtId="49" fontId="24" fillId="0" borderId="0" xfId="5" applyNumberFormat="1" applyFont="1" applyAlignment="1" applyProtection="1">
      <alignment horizontal="left" vertical="center" indent="1" shrinkToFit="1"/>
      <protection locked="0"/>
    </xf>
    <xf numFmtId="0" fontId="12" fillId="0" borderId="0" xfId="1" applyFont="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52" fillId="2" borderId="0" xfId="0" applyFont="1" applyFill="1">
      <alignment vertical="center"/>
    </xf>
    <xf numFmtId="49" fontId="56" fillId="3" borderId="74" xfId="3" applyNumberFormat="1" applyFont="1" applyFill="1" applyBorder="1" applyAlignment="1">
      <alignment horizontal="center" vertical="center" wrapText="1"/>
    </xf>
    <xf numFmtId="49" fontId="56" fillId="3" borderId="1" xfId="3" applyNumberFormat="1" applyFont="1" applyFill="1" applyBorder="1" applyAlignment="1">
      <alignment horizontal="center" vertical="center" wrapText="1"/>
    </xf>
    <xf numFmtId="0" fontId="29" fillId="3" borderId="1" xfId="3" applyFont="1" applyFill="1" applyBorder="1" applyAlignment="1">
      <alignment horizontal="left" vertical="center" wrapText="1"/>
    </xf>
    <xf numFmtId="0" fontId="10" fillId="3" borderId="47" xfId="3" applyFont="1" applyFill="1" applyBorder="1" applyAlignment="1">
      <alignment vertical="center" wrapText="1"/>
    </xf>
    <xf numFmtId="0" fontId="10" fillId="3" borderId="24" xfId="3" applyFont="1" applyFill="1" applyBorder="1" applyAlignment="1">
      <alignment vertical="center" wrapText="1"/>
    </xf>
    <xf numFmtId="0" fontId="10" fillId="3" borderId="49" xfId="3" applyFont="1" applyFill="1" applyBorder="1" applyAlignment="1">
      <alignment vertical="center" wrapText="1"/>
    </xf>
    <xf numFmtId="0" fontId="7" fillId="3" borderId="24" xfId="3" applyFill="1" applyBorder="1">
      <alignment vertical="center"/>
    </xf>
    <xf numFmtId="0" fontId="10" fillId="3" borderId="76" xfId="3" applyFont="1" applyFill="1" applyBorder="1" applyAlignment="1">
      <alignment vertical="center" wrapText="1"/>
    </xf>
    <xf numFmtId="0" fontId="10" fillId="3" borderId="62" xfId="3" applyFont="1" applyFill="1" applyBorder="1" applyAlignment="1">
      <alignment vertical="center" wrapText="1"/>
    </xf>
    <xf numFmtId="0" fontId="10" fillId="3" borderId="49" xfId="3" applyFont="1" applyFill="1" applyBorder="1">
      <alignment vertical="center"/>
    </xf>
    <xf numFmtId="0" fontId="17" fillId="4" borderId="40" xfId="3" applyFont="1" applyFill="1" applyBorder="1">
      <alignment vertical="center"/>
    </xf>
    <xf numFmtId="0" fontId="29" fillId="4" borderId="43" xfId="3" applyFont="1" applyFill="1" applyBorder="1">
      <alignment vertical="center"/>
    </xf>
    <xf numFmtId="0" fontId="29" fillId="4" borderId="16" xfId="3" applyFont="1" applyFill="1" applyBorder="1">
      <alignment vertical="center"/>
    </xf>
    <xf numFmtId="0" fontId="10" fillId="4" borderId="43" xfId="3" applyFont="1" applyFill="1" applyBorder="1" applyAlignment="1">
      <alignment horizontal="right" vertical="center"/>
    </xf>
    <xf numFmtId="0" fontId="10" fillId="4" borderId="43" xfId="3" applyFont="1" applyFill="1" applyBorder="1" applyAlignment="1">
      <alignment horizontal="center" vertical="center"/>
    </xf>
    <xf numFmtId="0" fontId="10" fillId="4" borderId="43" xfId="3" applyFont="1" applyFill="1" applyBorder="1">
      <alignment vertical="center"/>
    </xf>
    <xf numFmtId="0" fontId="10" fillId="4" borderId="44" xfId="3" applyFont="1" applyFill="1" applyBorder="1">
      <alignment vertical="center"/>
    </xf>
    <xf numFmtId="0" fontId="10" fillId="3" borderId="45" xfId="3" applyFont="1" applyFill="1" applyBorder="1" applyAlignment="1">
      <alignment vertical="center" wrapText="1"/>
    </xf>
    <xf numFmtId="0" fontId="10" fillId="3" borderId="1" xfId="3" applyFont="1" applyFill="1" applyBorder="1" applyAlignment="1">
      <alignment vertical="center" wrapText="1"/>
    </xf>
    <xf numFmtId="0" fontId="10" fillId="5" borderId="1" xfId="3" applyFont="1" applyFill="1" applyBorder="1" applyAlignment="1">
      <alignment vertical="center" wrapText="1"/>
    </xf>
    <xf numFmtId="0" fontId="10" fillId="3" borderId="45" xfId="3" applyFont="1" applyFill="1" applyBorder="1">
      <alignment vertical="center"/>
    </xf>
    <xf numFmtId="0" fontId="29" fillId="4" borderId="23" xfId="3" applyFont="1" applyFill="1" applyBorder="1">
      <alignment vertical="center"/>
    </xf>
    <xf numFmtId="0" fontId="10" fillId="4" borderId="21" xfId="3" applyFont="1" applyFill="1" applyBorder="1">
      <alignment vertical="center"/>
    </xf>
    <xf numFmtId="0" fontId="10" fillId="4" borderId="57" xfId="3" applyFont="1" applyFill="1" applyBorder="1">
      <alignment vertical="center"/>
    </xf>
    <xf numFmtId="0" fontId="10" fillId="3" borderId="7" xfId="3" applyFont="1" applyFill="1" applyBorder="1" applyAlignment="1">
      <alignment vertical="center" wrapText="1"/>
    </xf>
    <xf numFmtId="0" fontId="10" fillId="3" borderId="1" xfId="3" applyFont="1" applyFill="1" applyBorder="1" applyAlignment="1">
      <alignment horizontal="left" vertical="center" wrapText="1"/>
    </xf>
    <xf numFmtId="0" fontId="10" fillId="3" borderId="24" xfId="3" applyFont="1" applyFill="1" applyBorder="1">
      <alignment vertical="center"/>
    </xf>
    <xf numFmtId="49" fontId="17" fillId="4" borderId="40" xfId="3" applyNumberFormat="1" applyFont="1" applyFill="1" applyBorder="1" applyAlignment="1">
      <alignment horizontal="left" vertical="center" wrapText="1"/>
    </xf>
    <xf numFmtId="0" fontId="10" fillId="3" borderId="6" xfId="3" applyFont="1" applyFill="1" applyBorder="1" applyAlignment="1">
      <alignment horizontal="left" vertical="center" wrapText="1"/>
    </xf>
    <xf numFmtId="0" fontId="32" fillId="0" borderId="0" xfId="3" applyFont="1">
      <alignment vertical="center"/>
    </xf>
    <xf numFmtId="0" fontId="32" fillId="0" borderId="0" xfId="3" applyFont="1" applyAlignment="1">
      <alignment horizontal="right" vertical="center"/>
    </xf>
    <xf numFmtId="0" fontId="32" fillId="0" borderId="0" xfId="3" applyFont="1" applyAlignment="1">
      <alignment vertical="center" wrapText="1"/>
    </xf>
    <xf numFmtId="0" fontId="33" fillId="0" borderId="0" xfId="3" applyFont="1">
      <alignment vertical="center"/>
    </xf>
    <xf numFmtId="0" fontId="33" fillId="0" borderId="0" xfId="3" applyFont="1" applyAlignment="1">
      <alignment vertical="center" wrapText="1"/>
    </xf>
    <xf numFmtId="0" fontId="33" fillId="0" borderId="0" xfId="3" applyFont="1" applyAlignment="1">
      <alignment horizontal="center" vertical="center"/>
    </xf>
    <xf numFmtId="0" fontId="33" fillId="0" borderId="0" xfId="3" applyFont="1" applyAlignment="1">
      <alignment horizontal="center" vertical="center" wrapText="1"/>
    </xf>
    <xf numFmtId="49" fontId="32" fillId="0" borderId="0" xfId="3" applyNumberFormat="1" applyFont="1">
      <alignment vertical="center"/>
    </xf>
    <xf numFmtId="0" fontId="32" fillId="0" borderId="16" xfId="3" applyFont="1" applyBorder="1" applyAlignment="1">
      <alignment horizontal="left" vertical="center"/>
    </xf>
    <xf numFmtId="0" fontId="32" fillId="0" borderId="16" xfId="3" applyFont="1" applyBorder="1">
      <alignment vertical="center"/>
    </xf>
    <xf numFmtId="0" fontId="32" fillId="0" borderId="1" xfId="3" applyFont="1" applyBorder="1" applyAlignment="1">
      <alignment vertical="center" wrapText="1"/>
    </xf>
    <xf numFmtId="0" fontId="34" fillId="0" borderId="0" xfId="3" applyFont="1">
      <alignment vertical="center"/>
    </xf>
    <xf numFmtId="49" fontId="34" fillId="0" borderId="44" xfId="3" applyNumberFormat="1" applyFont="1" applyBorder="1" applyAlignment="1">
      <alignment vertical="center" wrapText="1"/>
    </xf>
    <xf numFmtId="0" fontId="7" fillId="0" borderId="1" xfId="3" applyBorder="1" applyAlignment="1">
      <alignment vertical="center" wrapText="1"/>
    </xf>
    <xf numFmtId="0" fontId="7" fillId="0" borderId="1" xfId="3" applyBorder="1">
      <alignment vertical="center"/>
    </xf>
    <xf numFmtId="49" fontId="57" fillId="0" borderId="46" xfId="3" applyNumberFormat="1" applyFont="1" applyBorder="1" applyAlignment="1">
      <alignment horizontal="center" vertical="center" wrapText="1"/>
    </xf>
    <xf numFmtId="0" fontId="11" fillId="0" borderId="6" xfId="3" applyFont="1" applyBorder="1">
      <alignment vertical="center"/>
    </xf>
    <xf numFmtId="0" fontId="10" fillId="0" borderId="1" xfId="3" applyFont="1" applyBorder="1" applyAlignment="1">
      <alignment vertical="center" wrapText="1"/>
    </xf>
    <xf numFmtId="0" fontId="9" fillId="0" borderId="16" xfId="3" applyFont="1" applyBorder="1" applyAlignment="1">
      <alignment horizontal="center" vertical="center" wrapText="1"/>
    </xf>
    <xf numFmtId="0" fontId="32" fillId="0" borderId="9" xfId="3" applyFont="1" applyBorder="1" applyAlignment="1">
      <alignment vertical="center" wrapText="1"/>
    </xf>
    <xf numFmtId="0" fontId="32" fillId="0" borderId="2" xfId="3" applyFont="1" applyBorder="1" applyAlignment="1">
      <alignment vertical="center" wrapText="1"/>
    </xf>
    <xf numFmtId="178" fontId="9" fillId="0" borderId="15" xfId="3" applyNumberFormat="1" applyFont="1" applyBorder="1" applyAlignment="1">
      <alignment horizontal="center" vertical="center" wrapText="1"/>
    </xf>
    <xf numFmtId="182" fontId="9" fillId="0" borderId="1" xfId="3" applyNumberFormat="1" applyFont="1" applyBorder="1" applyAlignment="1">
      <alignment horizontal="center" vertical="center"/>
    </xf>
    <xf numFmtId="176" fontId="15" fillId="0" borderId="1" xfId="3" applyNumberFormat="1" applyFont="1" applyBorder="1" applyAlignment="1">
      <alignment horizontal="center" vertical="center"/>
    </xf>
    <xf numFmtId="182" fontId="9" fillId="0" borderId="1" xfId="3" applyNumberFormat="1" applyFont="1" applyBorder="1" applyAlignment="1">
      <alignment horizontal="center" vertical="center" wrapText="1"/>
    </xf>
    <xf numFmtId="182" fontId="9" fillId="0" borderId="68" xfId="3" applyNumberFormat="1" applyFont="1" applyBorder="1" applyAlignment="1">
      <alignment horizontal="center" vertical="center" wrapText="1"/>
    </xf>
    <xf numFmtId="0" fontId="9" fillId="0" borderId="1" xfId="3" applyFont="1" applyBorder="1" applyAlignment="1">
      <alignment horizontal="center" vertical="center" wrapText="1"/>
    </xf>
    <xf numFmtId="0" fontId="10" fillId="0" borderId="0" xfId="3" applyFont="1" applyAlignment="1">
      <alignment vertical="center" wrapText="1"/>
    </xf>
    <xf numFmtId="0" fontId="7" fillId="0" borderId="12" xfId="3" applyBorder="1">
      <alignment vertical="center"/>
    </xf>
    <xf numFmtId="1" fontId="9" fillId="0" borderId="5" xfId="3" applyNumberFormat="1" applyFont="1" applyBorder="1" applyAlignment="1">
      <alignment horizontal="center" vertical="center"/>
    </xf>
    <xf numFmtId="0" fontId="10" fillId="0" borderId="21" xfId="3" applyFont="1" applyBorder="1" applyAlignment="1">
      <alignment horizontal="left" vertical="center" wrapText="1"/>
    </xf>
    <xf numFmtId="176" fontId="10" fillId="0" borderId="21" xfId="3" applyNumberFormat="1" applyFont="1" applyBorder="1" applyAlignment="1">
      <alignment horizontal="center" vertical="center"/>
    </xf>
    <xf numFmtId="0" fontId="7" fillId="0" borderId="0" xfId="3" applyAlignment="1">
      <alignment vertical="center" wrapText="1"/>
    </xf>
    <xf numFmtId="0" fontId="10" fillId="0" borderId="19" xfId="3" applyFont="1" applyBorder="1" applyAlignment="1">
      <alignment horizontal="center" vertical="center"/>
    </xf>
    <xf numFmtId="0" fontId="7" fillId="0" borderId="1" xfId="3" applyBorder="1" applyAlignment="1">
      <alignment horizontal="left" vertical="center" wrapText="1"/>
    </xf>
    <xf numFmtId="0" fontId="7" fillId="0" borderId="0" xfId="3" applyAlignment="1">
      <alignment horizontal="left" vertical="center"/>
    </xf>
    <xf numFmtId="0" fontId="14" fillId="0" borderId="0" xfId="3" applyFont="1" applyAlignment="1">
      <alignment vertical="top" wrapText="1"/>
    </xf>
    <xf numFmtId="0" fontId="10" fillId="0" borderId="0" xfId="3" applyFont="1">
      <alignment vertical="center"/>
    </xf>
    <xf numFmtId="0" fontId="52" fillId="0" borderId="0" xfId="3" applyFont="1" applyAlignment="1">
      <alignment vertical="center" wrapText="1"/>
    </xf>
    <xf numFmtId="0" fontId="52" fillId="0" borderId="0" xfId="3" applyFont="1">
      <alignment vertical="center"/>
    </xf>
    <xf numFmtId="0" fontId="10" fillId="3" borderId="0" xfId="3" applyFont="1" applyFill="1" applyAlignment="1">
      <alignment vertical="center" wrapText="1"/>
    </xf>
    <xf numFmtId="0" fontId="10" fillId="0" borderId="8" xfId="3" applyFont="1" applyBorder="1" applyAlignment="1">
      <alignment horizontal="center" vertical="center"/>
    </xf>
    <xf numFmtId="0" fontId="10" fillId="0" borderId="66" xfId="3" applyFont="1" applyBorder="1" applyAlignment="1">
      <alignment horizontal="center" vertical="top" wrapText="1"/>
    </xf>
    <xf numFmtId="178" fontId="9" fillId="0" borderId="7" xfId="3" applyNumberFormat="1" applyFont="1" applyBorder="1" applyAlignment="1">
      <alignment horizontal="center" vertical="center"/>
    </xf>
    <xf numFmtId="0" fontId="10" fillId="0" borderId="68" xfId="3" applyFont="1" applyBorder="1" applyAlignment="1">
      <alignment horizontal="center" vertical="top" wrapText="1"/>
    </xf>
    <xf numFmtId="0" fontId="7" fillId="0" borderId="25" xfId="3" applyBorder="1">
      <alignment vertical="center"/>
    </xf>
    <xf numFmtId="0" fontId="10" fillId="0" borderId="10" xfId="3" applyFont="1" applyBorder="1">
      <alignment vertical="center"/>
    </xf>
    <xf numFmtId="0" fontId="10" fillId="0" borderId="8" xfId="3" applyFont="1" applyBorder="1">
      <alignment vertical="center"/>
    </xf>
    <xf numFmtId="0" fontId="10" fillId="0" borderId="48" xfId="3" applyFont="1" applyBorder="1" applyAlignment="1">
      <alignment horizontal="center" vertical="center"/>
    </xf>
    <xf numFmtId="0" fontId="10" fillId="0" borderId="9" xfId="3" applyFont="1" applyBorder="1" applyAlignment="1">
      <alignment horizontal="center" vertical="top" wrapText="1"/>
    </xf>
    <xf numFmtId="0" fontId="10" fillId="0" borderId="9" xfId="3" applyFont="1" applyBorder="1" applyAlignment="1">
      <alignment vertical="top" wrapText="1"/>
    </xf>
    <xf numFmtId="0" fontId="10" fillId="0" borderId="10" xfId="3" applyFont="1" applyBorder="1" applyAlignment="1">
      <alignment horizontal="left" vertical="top" wrapText="1"/>
    </xf>
    <xf numFmtId="0" fontId="7" fillId="3" borderId="47" xfId="3" applyFill="1" applyBorder="1">
      <alignment vertical="center"/>
    </xf>
    <xf numFmtId="0" fontId="7" fillId="0" borderId="9" xfId="3" applyBorder="1" applyAlignment="1">
      <alignment horizontal="center" vertical="center" wrapText="1"/>
    </xf>
    <xf numFmtId="0" fontId="7" fillId="0" borderId="2" xfId="3" applyBorder="1" applyAlignment="1">
      <alignment horizontal="left" vertical="center" wrapText="1"/>
    </xf>
    <xf numFmtId="0" fontId="10" fillId="3" borderId="24" xfId="3" applyFont="1" applyFill="1" applyBorder="1" applyAlignment="1">
      <alignment horizontal="left" vertical="center" wrapText="1"/>
    </xf>
    <xf numFmtId="0" fontId="7" fillId="3" borderId="55" xfId="3" applyFill="1" applyBorder="1">
      <alignment vertical="center"/>
    </xf>
    <xf numFmtId="0" fontId="10" fillId="0" borderId="1" xfId="3" applyFont="1" applyBorder="1" applyAlignment="1">
      <alignment horizontal="center" vertical="center" shrinkToFit="1"/>
    </xf>
    <xf numFmtId="0" fontId="10" fillId="0" borderId="1" xfId="3" applyFont="1" applyBorder="1">
      <alignment vertical="center"/>
    </xf>
    <xf numFmtId="0" fontId="9" fillId="0" borderId="76" xfId="3" applyFont="1" applyBorder="1" applyAlignment="1">
      <alignment horizontal="center" vertical="center" wrapText="1"/>
    </xf>
    <xf numFmtId="0" fontId="10" fillId="0" borderId="22" xfId="3" applyFont="1" applyBorder="1" applyAlignment="1">
      <alignment horizontal="center" vertical="center"/>
    </xf>
    <xf numFmtId="0" fontId="10" fillId="0" borderId="0" xfId="3" applyFont="1" applyAlignment="1">
      <alignment horizontal="left" vertical="center" wrapText="1"/>
    </xf>
    <xf numFmtId="0" fontId="10" fillId="0" borderId="0" xfId="3" applyFont="1" applyAlignment="1">
      <alignment horizontal="center" vertical="center" wrapText="1"/>
    </xf>
    <xf numFmtId="0" fontId="10" fillId="0" borderId="0" xfId="3" applyFont="1" applyAlignment="1">
      <alignment horizontal="center" vertical="center"/>
    </xf>
    <xf numFmtId="0" fontId="53" fillId="0" borderId="16" xfId="3" applyFont="1" applyBorder="1">
      <alignment vertical="center"/>
    </xf>
    <xf numFmtId="0" fontId="32" fillId="0" borderId="0" xfId="3" applyFont="1" applyAlignment="1">
      <alignment horizontal="left" vertical="center"/>
    </xf>
    <xf numFmtId="0" fontId="32" fillId="0" borderId="5" xfId="3" applyFont="1" applyBorder="1">
      <alignment vertical="center"/>
    </xf>
    <xf numFmtId="0" fontId="34" fillId="0" borderId="5" xfId="3" applyFont="1" applyBorder="1">
      <alignment vertical="center"/>
    </xf>
    <xf numFmtId="0" fontId="7" fillId="0" borderId="19" xfId="3" applyBorder="1">
      <alignment vertical="center"/>
    </xf>
    <xf numFmtId="0" fontId="10" fillId="0" borderId="77" xfId="3" applyFont="1" applyBorder="1">
      <alignment vertical="center"/>
    </xf>
    <xf numFmtId="0" fontId="9" fillId="0" borderId="46" xfId="3" applyFont="1" applyBorder="1" applyAlignment="1">
      <alignment horizontal="center" vertical="center" wrapText="1"/>
    </xf>
    <xf numFmtId="0" fontId="10" fillId="0" borderId="70" xfId="3" applyFont="1" applyBorder="1" applyAlignment="1">
      <alignment horizontal="center" vertical="center"/>
    </xf>
    <xf numFmtId="0" fontId="10" fillId="0" borderId="41" xfId="3" applyFont="1" applyBorder="1" applyAlignment="1">
      <alignment horizontal="center" vertical="center"/>
    </xf>
    <xf numFmtId="0" fontId="10" fillId="0" borderId="72" xfId="3" applyFont="1" applyBorder="1">
      <alignment vertical="center"/>
    </xf>
    <xf numFmtId="0" fontId="9" fillId="0" borderId="48" xfId="3" applyFont="1" applyBorder="1" applyAlignment="1">
      <alignment horizontal="center" vertical="center" wrapText="1"/>
    </xf>
    <xf numFmtId="0" fontId="9" fillId="0" borderId="8" xfId="3" applyFont="1" applyBorder="1" applyAlignment="1">
      <alignment horizontal="center" vertical="center" wrapText="1"/>
    </xf>
    <xf numFmtId="180" fontId="9" fillId="0" borderId="46" xfId="3" applyNumberFormat="1" applyFont="1" applyBorder="1" applyAlignment="1">
      <alignment horizontal="center" vertical="center"/>
    </xf>
    <xf numFmtId="0" fontId="9" fillId="0" borderId="7" xfId="3" applyFont="1" applyBorder="1" applyAlignment="1">
      <alignment horizontal="center" vertical="center" wrapText="1"/>
    </xf>
    <xf numFmtId="0" fontId="10" fillId="0" borderId="42" xfId="3" applyFont="1" applyBorder="1" applyAlignment="1">
      <alignment horizontal="center" vertical="center"/>
    </xf>
    <xf numFmtId="0" fontId="62" fillId="0" borderId="0" xfId="3" applyFont="1" applyAlignment="1">
      <alignment vertical="center" wrapText="1"/>
    </xf>
    <xf numFmtId="0" fontId="10" fillId="0" borderId="46" xfId="3" applyFont="1" applyBorder="1" applyAlignment="1">
      <alignment horizontal="center" vertical="center"/>
    </xf>
    <xf numFmtId="0" fontId="7" fillId="0" borderId="0" xfId="3" applyAlignment="1">
      <alignment horizontal="left" vertical="center" wrapText="1"/>
    </xf>
    <xf numFmtId="0" fontId="62" fillId="0" borderId="0" xfId="3" applyFont="1">
      <alignment vertical="center"/>
    </xf>
    <xf numFmtId="0" fontId="62" fillId="0" borderId="0" xfId="3" applyFont="1" applyAlignment="1">
      <alignment horizontal="left" vertical="center"/>
    </xf>
    <xf numFmtId="0" fontId="63" fillId="0" borderId="0" xfId="3" applyFont="1">
      <alignment vertical="center"/>
    </xf>
    <xf numFmtId="0" fontId="11" fillId="0" borderId="0" xfId="3" applyFont="1">
      <alignment vertical="center"/>
    </xf>
    <xf numFmtId="0" fontId="11" fillId="0" borderId="0" xfId="3" applyFont="1" applyAlignment="1">
      <alignment vertical="top"/>
    </xf>
    <xf numFmtId="0" fontId="45" fillId="0" borderId="0" xfId="3" applyFont="1" applyAlignment="1">
      <alignment horizontal="left" vertical="top" wrapText="1"/>
    </xf>
    <xf numFmtId="0" fontId="45" fillId="0" borderId="0" xfId="3" applyFont="1" applyAlignment="1">
      <alignment vertical="top" wrapText="1"/>
    </xf>
    <xf numFmtId="0" fontId="7" fillId="0" borderId="0" xfId="3" applyAlignment="1">
      <alignment vertical="top"/>
    </xf>
    <xf numFmtId="0" fontId="45" fillId="0" borderId="0" xfId="3" applyFont="1">
      <alignment vertical="center"/>
    </xf>
    <xf numFmtId="0" fontId="7" fillId="0" borderId="0" xfId="3" applyBorder="1">
      <alignment vertical="center"/>
    </xf>
    <xf numFmtId="182" fontId="9" fillId="0" borderId="0" xfId="3" applyNumberFormat="1" applyFont="1" applyBorder="1" applyAlignment="1">
      <alignment horizontal="center" vertical="center"/>
    </xf>
    <xf numFmtId="0" fontId="9" fillId="0" borderId="68" xfId="3" applyFont="1" applyBorder="1" applyAlignment="1">
      <alignment horizontal="center" vertical="center" wrapText="1"/>
    </xf>
    <xf numFmtId="180" fontId="9" fillId="0" borderId="68" xfId="3" applyNumberFormat="1" applyFont="1" applyBorder="1" applyAlignment="1">
      <alignment horizontal="center" vertical="center" wrapText="1"/>
    </xf>
    <xf numFmtId="179" fontId="9" fillId="0" borderId="54" xfId="3" applyNumberFormat="1" applyFont="1" applyBorder="1" applyAlignment="1">
      <alignment horizontal="center" vertical="center" wrapText="1"/>
    </xf>
    <xf numFmtId="0" fontId="10" fillId="0" borderId="68" xfId="3" applyFont="1" applyBorder="1" applyAlignment="1">
      <alignment vertical="top" wrapText="1"/>
    </xf>
    <xf numFmtId="0" fontId="10" fillId="0" borderId="68" xfId="3" applyFont="1" applyBorder="1" applyAlignment="1">
      <alignment horizontal="center" vertical="center" wrapText="1"/>
    </xf>
    <xf numFmtId="0" fontId="10" fillId="0" borderId="68" xfId="3" applyFont="1" applyBorder="1" applyAlignment="1">
      <alignment horizontal="center" vertical="center"/>
    </xf>
    <xf numFmtId="0" fontId="17" fillId="3" borderId="87" xfId="3" applyFont="1" applyFill="1" applyBorder="1" applyAlignment="1">
      <alignment vertical="center" wrapText="1"/>
    </xf>
    <xf numFmtId="49" fontId="17" fillId="4" borderId="89" xfId="3" applyNumberFormat="1" applyFont="1" applyFill="1" applyBorder="1" applyAlignment="1">
      <alignment horizontal="left" vertical="center" wrapText="1"/>
    </xf>
    <xf numFmtId="0" fontId="40" fillId="2" borderId="0" xfId="0" applyFont="1" applyFill="1" applyAlignment="1">
      <alignment horizontal="center" vertical="center"/>
    </xf>
    <xf numFmtId="0" fontId="18" fillId="2" borderId="0" xfId="0" applyFont="1" applyFill="1" applyAlignment="1">
      <alignment horizontal="left" vertical="center" wrapText="1"/>
    </xf>
    <xf numFmtId="0" fontId="18" fillId="2" borderId="0" xfId="0" applyFont="1" applyFill="1" applyAlignment="1">
      <alignment vertical="center"/>
    </xf>
    <xf numFmtId="0" fontId="19" fillId="2" borderId="81" xfId="0" applyFont="1" applyFill="1" applyBorder="1" applyAlignment="1">
      <alignment horizontal="left" vertical="center" wrapText="1"/>
    </xf>
    <xf numFmtId="0" fontId="19" fillId="2" borderId="82" xfId="0" applyFont="1" applyFill="1" applyBorder="1" applyAlignment="1">
      <alignment horizontal="left" vertical="center" wrapText="1"/>
    </xf>
    <xf numFmtId="0" fontId="19" fillId="2" borderId="83" xfId="0" applyFont="1" applyFill="1" applyBorder="1" applyAlignment="1">
      <alignment horizontal="left" vertical="center" wrapText="1"/>
    </xf>
    <xf numFmtId="0" fontId="19" fillId="2" borderId="84" xfId="0" applyFont="1" applyFill="1" applyBorder="1" applyAlignment="1">
      <alignment horizontal="left" vertical="center" wrapText="1"/>
    </xf>
    <xf numFmtId="0" fontId="19" fillId="2" borderId="85" xfId="0" applyFont="1" applyFill="1" applyBorder="1" applyAlignment="1">
      <alignment horizontal="left" vertical="center" wrapText="1"/>
    </xf>
    <xf numFmtId="0" fontId="19" fillId="2" borderId="86" xfId="0" applyFont="1" applyFill="1" applyBorder="1" applyAlignment="1">
      <alignment horizontal="left" vertical="center" wrapText="1"/>
    </xf>
    <xf numFmtId="0" fontId="67" fillId="2" borderId="6" xfId="0" applyFont="1" applyFill="1" applyBorder="1" applyAlignment="1">
      <alignment horizontal="left" vertical="center" wrapText="1"/>
    </xf>
    <xf numFmtId="0" fontId="67" fillId="2" borderId="8" xfId="0" applyFont="1" applyFill="1" applyBorder="1" applyAlignment="1">
      <alignment horizontal="left" vertical="center" wrapText="1"/>
    </xf>
    <xf numFmtId="0" fontId="67" fillId="2" borderId="7" xfId="0" applyFont="1" applyFill="1" applyBorder="1" applyAlignment="1">
      <alignment horizontal="left" vertical="center" wrapText="1"/>
    </xf>
    <xf numFmtId="0" fontId="24" fillId="0" borderId="0" xfId="5" applyFont="1" applyAlignment="1">
      <alignment horizontal="left" vertical="center" indent="8"/>
    </xf>
    <xf numFmtId="0" fontId="5" fillId="0" borderId="0" xfId="5" applyAlignment="1">
      <alignment horizontal="left" vertical="center" indent="8"/>
    </xf>
    <xf numFmtId="0" fontId="24" fillId="0" borderId="0" xfId="5" applyFont="1" applyAlignment="1">
      <alignment horizontal="distributed" vertical="center" indent="1"/>
    </xf>
    <xf numFmtId="0" fontId="24" fillId="0" borderId="26" xfId="5" applyFont="1" applyBorder="1" applyAlignment="1">
      <alignment horizontal="distributed" vertical="center" indent="1"/>
    </xf>
    <xf numFmtId="0" fontId="24" fillId="0" borderId="0" xfId="5" applyFont="1" applyAlignment="1">
      <alignment horizontal="left" vertical="center" indent="3"/>
    </xf>
    <xf numFmtId="0" fontId="5" fillId="0" borderId="0" xfId="5" applyAlignment="1">
      <alignment horizontal="left" vertical="center" indent="3"/>
    </xf>
    <xf numFmtId="0" fontId="24" fillId="0" borderId="0" xfId="5" applyFont="1" applyAlignment="1">
      <alignment horizontal="left" vertical="center" wrapText="1"/>
    </xf>
    <xf numFmtId="0" fontId="24" fillId="0" borderId="16" xfId="5" applyFont="1" applyBorder="1" applyAlignment="1">
      <alignment vertical="center"/>
    </xf>
    <xf numFmtId="0" fontId="25" fillId="0" borderId="4" xfId="5" applyFont="1" applyBorder="1" applyAlignment="1">
      <alignment horizontal="right" vertical="center" shrinkToFit="1"/>
    </xf>
    <xf numFmtId="0" fontId="26" fillId="0" borderId="0" xfId="5" applyFont="1" applyAlignment="1">
      <alignment horizontal="center" vertical="center" shrinkToFit="1"/>
    </xf>
    <xf numFmtId="0" fontId="5" fillId="0" borderId="0" xfId="5" applyAlignment="1">
      <alignment horizontal="center" vertical="center" shrinkToFit="1"/>
    </xf>
    <xf numFmtId="0" fontId="24" fillId="0" borderId="0" xfId="5" applyFont="1" applyAlignment="1">
      <alignment horizontal="left" vertical="center" indent="2"/>
    </xf>
    <xf numFmtId="0" fontId="5" fillId="0" borderId="0" xfId="5" applyAlignment="1">
      <alignment horizontal="left" vertical="center" indent="2"/>
    </xf>
    <xf numFmtId="0" fontId="24" fillId="0" borderId="0" xfId="5" applyFont="1" applyAlignment="1" applyProtection="1">
      <alignment horizontal="left" vertical="center" indent="3"/>
      <protection locked="0"/>
    </xf>
    <xf numFmtId="0" fontId="5" fillId="0" borderId="0" xfId="5" applyAlignment="1" applyProtection="1">
      <alignment horizontal="left" vertical="center" indent="3"/>
      <protection locked="0"/>
    </xf>
    <xf numFmtId="0" fontId="17" fillId="3" borderId="45" xfId="3" applyFont="1" applyFill="1" applyBorder="1" applyAlignment="1">
      <alignment horizontal="left" vertical="center"/>
    </xf>
    <xf numFmtId="0" fontId="17" fillId="3" borderId="8" xfId="3" applyFont="1" applyFill="1" applyBorder="1" applyAlignment="1">
      <alignment horizontal="left" vertical="center"/>
    </xf>
    <xf numFmtId="0" fontId="44" fillId="0" borderId="8" xfId="3" applyFont="1" applyBorder="1" applyAlignment="1">
      <alignment horizontal="center" vertical="center"/>
    </xf>
    <xf numFmtId="0" fontId="17" fillId="3" borderId="47" xfId="3" applyFont="1" applyFill="1" applyBorder="1" applyAlignment="1">
      <alignment horizontal="left" vertical="center" wrapText="1"/>
    </xf>
    <xf numFmtId="0" fontId="17" fillId="3" borderId="11" xfId="3" applyFont="1" applyFill="1" applyBorder="1" applyAlignment="1">
      <alignment horizontal="left" vertical="center" wrapText="1"/>
    </xf>
    <xf numFmtId="0" fontId="17" fillId="3" borderId="49" xfId="3" applyFont="1" applyFill="1" applyBorder="1" applyAlignment="1">
      <alignment horizontal="left" vertical="center" wrapText="1"/>
    </xf>
    <xf numFmtId="0" fontId="17" fillId="3" borderId="15" xfId="3" applyFont="1" applyFill="1" applyBorder="1" applyAlignment="1">
      <alignment horizontal="left" vertical="center" wrapText="1"/>
    </xf>
    <xf numFmtId="0" fontId="11" fillId="0" borderId="10" xfId="3" applyFont="1" applyBorder="1" applyAlignment="1">
      <alignment horizontal="left" vertical="center"/>
    </xf>
    <xf numFmtId="0" fontId="11" fillId="0" borderId="4" xfId="3" applyFont="1" applyBorder="1" applyAlignment="1">
      <alignment horizontal="left" vertical="center"/>
    </xf>
    <xf numFmtId="0" fontId="10" fillId="0" borderId="4" xfId="3" applyFont="1" applyBorder="1" applyAlignment="1">
      <alignment horizontal="left" vertical="center" wrapText="1"/>
    </xf>
    <xf numFmtId="0" fontId="10" fillId="0" borderId="48" xfId="3" applyFont="1" applyBorder="1" applyAlignment="1">
      <alignment horizontal="left" vertical="center" wrapText="1"/>
    </xf>
    <xf numFmtId="0" fontId="10" fillId="0" borderId="16" xfId="3" applyFont="1" applyBorder="1" applyAlignment="1">
      <alignment horizontal="left" vertical="center" wrapText="1"/>
    </xf>
    <xf numFmtId="0" fontId="10" fillId="0" borderId="50" xfId="3" applyFont="1" applyBorder="1" applyAlignment="1">
      <alignment horizontal="left" vertical="center" wrapText="1"/>
    </xf>
    <xf numFmtId="0" fontId="9" fillId="0" borderId="14" xfId="3" applyFont="1" applyBorder="1" applyAlignment="1">
      <alignment horizontal="center" vertical="center" wrapText="1"/>
    </xf>
    <xf numFmtId="0" fontId="9" fillId="0" borderId="16" xfId="3" applyFont="1" applyBorder="1" applyAlignment="1">
      <alignment horizontal="center" vertical="center" wrapText="1"/>
    </xf>
    <xf numFmtId="0" fontId="33" fillId="0" borderId="0" xfId="3" applyFont="1" applyAlignment="1">
      <alignment horizontal="center" vertical="center"/>
    </xf>
    <xf numFmtId="0" fontId="17" fillId="3" borderId="40" xfId="3" applyFont="1" applyFill="1" applyBorder="1" applyAlignment="1">
      <alignment horizontal="left" vertical="center"/>
    </xf>
    <xf numFmtId="0" fontId="17" fillId="3" borderId="41" xfId="3" applyFont="1" applyFill="1" applyBorder="1" applyAlignment="1">
      <alignment horizontal="left" vertical="center"/>
    </xf>
    <xf numFmtId="49" fontId="55" fillId="0" borderId="42" xfId="3" applyNumberFormat="1" applyFont="1" applyBorder="1" applyAlignment="1">
      <alignment horizontal="center" vertical="center" wrapText="1"/>
    </xf>
    <xf numFmtId="49" fontId="55" fillId="0" borderId="43" xfId="3" applyNumberFormat="1" applyFont="1" applyBorder="1" applyAlignment="1">
      <alignment horizontal="center" vertical="center" wrapText="1"/>
    </xf>
    <xf numFmtId="49" fontId="35" fillId="0" borderId="43" xfId="3" applyNumberFormat="1" applyFont="1" applyBorder="1" applyAlignment="1">
      <alignment horizontal="center" vertical="center" wrapText="1"/>
    </xf>
    <xf numFmtId="0" fontId="29" fillId="3" borderId="45" xfId="3" applyFont="1" applyFill="1" applyBorder="1" applyAlignment="1">
      <alignment horizontal="center" vertical="center" shrinkToFit="1"/>
    </xf>
    <xf numFmtId="0" fontId="29" fillId="3" borderId="7" xfId="3" applyFont="1" applyFill="1" applyBorder="1" applyAlignment="1">
      <alignment horizontal="center" vertical="center" shrinkToFit="1"/>
    </xf>
    <xf numFmtId="49" fontId="32" fillId="0" borderId="8" xfId="3" applyNumberFormat="1" applyFont="1" applyBorder="1" applyAlignment="1">
      <alignment horizontal="left" vertical="center" wrapText="1"/>
    </xf>
    <xf numFmtId="49" fontId="32" fillId="0" borderId="7" xfId="3" applyNumberFormat="1" applyFont="1" applyBorder="1" applyAlignment="1">
      <alignment horizontal="left" vertical="center" wrapText="1"/>
    </xf>
    <xf numFmtId="0" fontId="7" fillId="0" borderId="6" xfId="3" applyBorder="1" applyAlignment="1">
      <alignment horizontal="center" vertical="center"/>
    </xf>
    <xf numFmtId="0" fontId="7" fillId="0" borderId="7" xfId="3" applyBorder="1" applyAlignment="1">
      <alignment horizontal="center" vertical="center"/>
    </xf>
    <xf numFmtId="0" fontId="17" fillId="3" borderId="45" xfId="3" applyFont="1" applyFill="1" applyBorder="1" applyAlignment="1">
      <alignment horizontal="left" vertical="center" wrapText="1"/>
    </xf>
    <xf numFmtId="0" fontId="58" fillId="3" borderId="8" xfId="3" applyFont="1" applyFill="1" applyBorder="1" applyAlignment="1">
      <alignment horizontal="left" vertical="center" wrapText="1"/>
    </xf>
    <xf numFmtId="0" fontId="17" fillId="0" borderId="6"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7" xfId="3" applyFont="1" applyBorder="1" applyAlignment="1">
      <alignment horizontal="center" vertical="center" wrapText="1"/>
    </xf>
    <xf numFmtId="0" fontId="45" fillId="0" borderId="6" xfId="3" applyFont="1" applyBorder="1" applyAlignment="1">
      <alignment horizontal="left" vertical="center" wrapText="1"/>
    </xf>
    <xf numFmtId="0" fontId="45" fillId="0" borderId="8" xfId="3" applyFont="1" applyBorder="1" applyAlignment="1">
      <alignment horizontal="left" vertical="center" wrapText="1"/>
    </xf>
    <xf numFmtId="0" fontId="45" fillId="0" borderId="7" xfId="3" applyFont="1" applyBorder="1" applyAlignment="1">
      <alignment horizontal="left" vertical="center" wrapText="1"/>
    </xf>
    <xf numFmtId="0" fontId="17" fillId="3" borderId="8" xfId="3" applyFont="1" applyFill="1" applyBorder="1" applyAlignment="1">
      <alignment horizontal="left" vertical="center" wrapText="1"/>
    </xf>
    <xf numFmtId="176" fontId="10" fillId="0" borderId="6" xfId="3" applyNumberFormat="1" applyFont="1" applyBorder="1" applyAlignment="1">
      <alignment horizontal="center" vertical="center"/>
    </xf>
    <xf numFmtId="176" fontId="10" fillId="0" borderId="8" xfId="3" applyNumberFormat="1" applyFont="1" applyBorder="1" applyAlignment="1">
      <alignment horizontal="center" vertical="center"/>
    </xf>
    <xf numFmtId="176" fontId="10" fillId="0" borderId="8" xfId="3" applyNumberFormat="1" applyFont="1" applyBorder="1" applyAlignment="1">
      <alignment horizontal="left" vertical="center" wrapText="1"/>
    </xf>
    <xf numFmtId="176" fontId="10" fillId="0" borderId="46" xfId="3" applyNumberFormat="1" applyFont="1" applyBorder="1" applyAlignment="1">
      <alignment horizontal="left" vertical="center" wrapText="1"/>
    </xf>
    <xf numFmtId="0" fontId="17" fillId="3" borderId="47"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3" borderId="24" xfId="3" applyFont="1" applyFill="1" applyBorder="1" applyAlignment="1">
      <alignment horizontal="center" vertical="center" wrapText="1"/>
    </xf>
    <xf numFmtId="0" fontId="17" fillId="3" borderId="13" xfId="3" applyFont="1" applyFill="1" applyBorder="1" applyAlignment="1">
      <alignment horizontal="center" vertical="center" wrapText="1"/>
    </xf>
    <xf numFmtId="0" fontId="17" fillId="3" borderId="49" xfId="3" applyFont="1" applyFill="1" applyBorder="1" applyAlignment="1">
      <alignment horizontal="center" vertical="center" wrapText="1"/>
    </xf>
    <xf numFmtId="0" fontId="17" fillId="3" borderId="15" xfId="3" applyFont="1" applyFill="1" applyBorder="1" applyAlignment="1">
      <alignment horizontal="center" vertical="center" wrapText="1"/>
    </xf>
    <xf numFmtId="0" fontId="11" fillId="0" borderId="10" xfId="3" applyFont="1" applyBorder="1" applyAlignment="1">
      <alignment horizontal="left" vertical="center"/>
      <extLst>
        <ext xmlns:xfpb="http://schemas.microsoft.com/office/spreadsheetml/2022/featurepropertybag" uri="{C7286773-470A-42A8-94C5-96B5CB345126}">
          <xfpb:xfComplement i="0"/>
        </ext>
      </extLst>
    </xf>
    <xf numFmtId="0" fontId="11" fillId="0" borderId="4" xfId="3" applyFont="1" applyBorder="1" applyAlignment="1">
      <alignment horizontal="left" vertical="center"/>
      <extLst>
        <ext xmlns:xfpb="http://schemas.microsoft.com/office/spreadsheetml/2022/featurepropertybag" uri="{C7286773-470A-42A8-94C5-96B5CB345126}">
          <xfpb:xfComplement i="0"/>
        </ext>
      </extLst>
    </xf>
    <xf numFmtId="0" fontId="29" fillId="3" borderId="9" xfId="3" applyFont="1" applyFill="1" applyBorder="1" applyAlignment="1">
      <alignment horizontal="center" vertical="center"/>
    </xf>
    <xf numFmtId="0" fontId="29" fillId="3" borderId="2" xfId="3" applyFont="1" applyFill="1" applyBorder="1" applyAlignment="1">
      <alignment horizontal="center" vertical="center"/>
    </xf>
    <xf numFmtId="0" fontId="9" fillId="0" borderId="63" xfId="3" applyFont="1" applyBorder="1" applyAlignment="1">
      <alignment horizontal="center" vertical="center" wrapText="1"/>
    </xf>
    <xf numFmtId="0" fontId="9" fillId="0" borderId="75" xfId="3" applyFont="1" applyBorder="1" applyAlignment="1">
      <alignment horizontal="center" vertical="center" wrapText="1"/>
    </xf>
    <xf numFmtId="176" fontId="10" fillId="5" borderId="6" xfId="3" applyNumberFormat="1" applyFont="1" applyFill="1" applyBorder="1" applyAlignment="1">
      <alignment horizontal="left" vertical="center" wrapText="1"/>
    </xf>
    <xf numFmtId="176" fontId="10" fillId="5" borderId="7" xfId="3" applyNumberFormat="1" applyFont="1" applyFill="1" applyBorder="1" applyAlignment="1">
      <alignment horizontal="left" vertical="center" wrapText="1"/>
    </xf>
    <xf numFmtId="0" fontId="17" fillId="3" borderId="45" xfId="3" applyFont="1" applyFill="1" applyBorder="1" applyAlignment="1">
      <alignment horizontal="center" vertical="center" wrapText="1"/>
    </xf>
    <xf numFmtId="0" fontId="17" fillId="3" borderId="8" xfId="3" applyFont="1" applyFill="1" applyBorder="1" applyAlignment="1">
      <alignment horizontal="center" vertical="center" wrapText="1"/>
    </xf>
    <xf numFmtId="0" fontId="11" fillId="0" borderId="10" xfId="3" applyFont="1" applyBorder="1" applyAlignment="1">
      <alignment horizontal="left" vertical="center" wrapText="1"/>
    </xf>
    <xf numFmtId="0" fontId="11" fillId="0" borderId="4" xfId="3" applyFont="1" applyBorder="1" applyAlignment="1">
      <alignment horizontal="left" vertical="center" wrapText="1"/>
    </xf>
    <xf numFmtId="176" fontId="10" fillId="0" borderId="6" xfId="3" applyNumberFormat="1" applyFont="1" applyBorder="1" applyAlignment="1">
      <alignment horizontal="left" vertical="center" wrapText="1"/>
    </xf>
    <xf numFmtId="176" fontId="10" fillId="0" borderId="7" xfId="3" applyNumberFormat="1" applyFont="1" applyBorder="1" applyAlignment="1">
      <alignment horizontal="left" vertical="center" wrapText="1"/>
    </xf>
    <xf numFmtId="0" fontId="7" fillId="0" borderId="6" xfId="3" applyBorder="1" applyAlignment="1">
      <alignment horizontal="left" vertical="center"/>
    </xf>
    <xf numFmtId="0" fontId="7" fillId="0" borderId="8" xfId="3" applyBorder="1" applyAlignment="1">
      <alignment horizontal="left" vertical="center"/>
    </xf>
    <xf numFmtId="0" fontId="7" fillId="0" borderId="7" xfId="3" applyBorder="1" applyAlignment="1">
      <alignment horizontal="left" vertical="center"/>
    </xf>
    <xf numFmtId="0" fontId="17" fillId="3" borderId="51" xfId="3" applyFont="1" applyFill="1" applyBorder="1" applyAlignment="1">
      <alignment horizontal="center" vertical="center" wrapText="1"/>
    </xf>
    <xf numFmtId="0" fontId="17" fillId="3" borderId="52" xfId="3" applyFont="1" applyFill="1" applyBorder="1" applyAlignment="1">
      <alignment horizontal="center" vertical="center" wrapText="1"/>
    </xf>
    <xf numFmtId="0" fontId="11" fillId="0" borderId="53" xfId="3" applyFont="1" applyBorder="1" applyAlignment="1">
      <alignment horizontal="left" vertical="center" wrapText="1"/>
    </xf>
    <xf numFmtId="0" fontId="11" fillId="0" borderId="52" xfId="3" applyFont="1" applyBorder="1" applyAlignment="1">
      <alignment horizontal="left" vertical="center" wrapText="1"/>
    </xf>
    <xf numFmtId="176" fontId="10" fillId="0" borderId="53" xfId="3" applyNumberFormat="1" applyFont="1" applyBorder="1" applyAlignment="1">
      <alignment horizontal="left" vertical="center" wrapText="1"/>
    </xf>
    <xf numFmtId="176" fontId="10" fillId="0" borderId="52" xfId="3" applyNumberFormat="1" applyFont="1" applyBorder="1" applyAlignment="1">
      <alignment horizontal="left" vertical="center" wrapText="1"/>
    </xf>
    <xf numFmtId="176" fontId="10" fillId="0" borderId="56" xfId="3" applyNumberFormat="1" applyFont="1" applyBorder="1" applyAlignment="1">
      <alignment horizontal="left" vertical="center" wrapText="1"/>
    </xf>
    <xf numFmtId="0" fontId="17" fillId="4" borderId="40" xfId="3" applyFont="1" applyFill="1" applyBorder="1" applyAlignment="1">
      <alignment horizontal="left" vertical="center"/>
    </xf>
    <xf numFmtId="0" fontId="17" fillId="4" borderId="43" xfId="3" applyFont="1" applyFill="1" applyBorder="1" applyAlignment="1">
      <alignment horizontal="left" vertical="center"/>
    </xf>
    <xf numFmtId="0" fontId="17" fillId="4" borderId="44" xfId="3" applyFont="1" applyFill="1" applyBorder="1" applyAlignment="1">
      <alignment horizontal="left" vertical="center"/>
    </xf>
    <xf numFmtId="0" fontId="10" fillId="0" borderId="45" xfId="3" applyFont="1" applyBorder="1" applyAlignment="1">
      <alignment horizontal="center" vertical="center"/>
    </xf>
    <xf numFmtId="0" fontId="10" fillId="0" borderId="3" xfId="3" applyFont="1" applyBorder="1" applyAlignment="1">
      <alignment horizontal="center" vertical="center"/>
    </xf>
    <xf numFmtId="0" fontId="10" fillId="0" borderId="17" xfId="3" applyFont="1" applyBorder="1" applyAlignment="1">
      <alignment horizontal="center" vertical="center"/>
    </xf>
    <xf numFmtId="0" fontId="10" fillId="3" borderId="47" xfId="3" applyFont="1" applyFill="1" applyBorder="1" applyAlignment="1">
      <alignment horizontal="center" vertical="center" wrapText="1"/>
    </xf>
    <xf numFmtId="0" fontId="10" fillId="3" borderId="49" xfId="3" applyFont="1" applyFill="1" applyBorder="1" applyAlignment="1">
      <alignment horizontal="center" vertical="center" wrapText="1"/>
    </xf>
    <xf numFmtId="0" fontId="10" fillId="3" borderId="4" xfId="3" applyFont="1" applyFill="1" applyBorder="1" applyAlignment="1">
      <alignment horizontal="left" vertical="center" wrapText="1"/>
    </xf>
    <xf numFmtId="0" fontId="10" fillId="3" borderId="11" xfId="3" applyFont="1" applyFill="1" applyBorder="1" applyAlignment="1">
      <alignment horizontal="left" vertical="center" wrapText="1"/>
    </xf>
    <xf numFmtId="0" fontId="10" fillId="3" borderId="16" xfId="3" applyFont="1" applyFill="1" applyBorder="1" applyAlignment="1">
      <alignment horizontal="left" vertical="center" wrapText="1"/>
    </xf>
    <xf numFmtId="0" fontId="10" fillId="3" borderId="15" xfId="3" applyFont="1" applyFill="1" applyBorder="1" applyAlignment="1">
      <alignment horizontal="left" vertical="center" wrapText="1"/>
    </xf>
    <xf numFmtId="0" fontId="10" fillId="0" borderId="6" xfId="3" applyFont="1" applyBorder="1" applyAlignment="1">
      <alignment horizontal="left" vertical="center" wrapText="1"/>
    </xf>
    <xf numFmtId="0" fontId="10" fillId="0" borderId="7" xfId="3" applyFont="1" applyBorder="1" applyAlignment="1">
      <alignment horizontal="left" vertical="center"/>
    </xf>
    <xf numFmtId="0" fontId="9" fillId="0" borderId="8" xfId="3" applyFont="1" applyBorder="1" applyAlignment="1">
      <alignment horizontal="center" vertical="center" wrapText="1"/>
    </xf>
    <xf numFmtId="0" fontId="9" fillId="0" borderId="46" xfId="3" applyFont="1" applyBorder="1" applyAlignment="1">
      <alignment horizontal="center" vertical="center"/>
    </xf>
    <xf numFmtId="0" fontId="10" fillId="0" borderId="7" xfId="3" applyFont="1" applyBorder="1" applyAlignment="1">
      <alignment horizontal="left" vertical="center" wrapText="1"/>
    </xf>
    <xf numFmtId="0" fontId="12" fillId="0" borderId="8" xfId="3" applyFont="1" applyBorder="1" applyAlignment="1">
      <alignment horizontal="center" vertical="center" wrapText="1"/>
    </xf>
    <xf numFmtId="0" fontId="12" fillId="0" borderId="46" xfId="3" applyFont="1" applyBorder="1" applyAlignment="1">
      <alignment horizontal="center" vertical="center" wrapText="1"/>
    </xf>
    <xf numFmtId="0" fontId="10" fillId="3" borderId="8" xfId="3" applyFont="1" applyFill="1" applyBorder="1" applyAlignment="1">
      <alignment horizontal="left" vertical="center" wrapText="1"/>
    </xf>
    <xf numFmtId="0" fontId="10" fillId="3" borderId="7" xfId="3" applyFont="1" applyFill="1" applyBorder="1" applyAlignment="1">
      <alignment horizontal="left" vertical="center" wrapText="1"/>
    </xf>
    <xf numFmtId="0" fontId="10" fillId="0" borderId="6" xfId="3" applyFont="1" applyBorder="1" applyAlignment="1">
      <alignment horizontal="center" vertical="center"/>
    </xf>
    <xf numFmtId="0" fontId="10" fillId="0" borderId="8" xfId="3" applyFont="1" applyBorder="1" applyAlignment="1">
      <alignment horizontal="center" vertical="center"/>
    </xf>
    <xf numFmtId="0" fontId="11" fillId="0" borderId="8" xfId="3" applyFont="1" applyBorder="1" applyAlignment="1">
      <alignment horizontal="center" vertical="center" wrapText="1"/>
    </xf>
    <xf numFmtId="0" fontId="11" fillId="0" borderId="46" xfId="3" applyFont="1" applyBorder="1" applyAlignment="1">
      <alignment horizontal="center" vertical="center" wrapText="1"/>
    </xf>
    <xf numFmtId="0" fontId="10" fillId="3" borderId="9" xfId="3" applyFont="1" applyFill="1" applyBorder="1" applyAlignment="1">
      <alignment horizontal="left" vertical="center" wrapText="1"/>
    </xf>
    <xf numFmtId="0" fontId="10" fillId="3" borderId="12" xfId="3" applyFont="1" applyFill="1" applyBorder="1" applyAlignment="1">
      <alignment horizontal="left" vertical="center" wrapText="1"/>
    </xf>
    <xf numFmtId="0" fontId="10" fillId="3" borderId="2" xfId="3" applyFont="1" applyFill="1" applyBorder="1" applyAlignment="1">
      <alignment horizontal="left" vertical="center" wrapText="1"/>
    </xf>
    <xf numFmtId="0" fontId="9" fillId="0" borderId="6" xfId="3" applyFont="1" applyBorder="1" applyAlignment="1">
      <alignment horizontal="center" vertical="center"/>
    </xf>
    <xf numFmtId="0" fontId="9" fillId="0" borderId="8" xfId="3" applyFont="1" applyBorder="1" applyAlignment="1">
      <alignment horizontal="center" vertical="center"/>
    </xf>
    <xf numFmtId="0" fontId="10" fillId="3" borderId="0" xfId="3" applyFont="1" applyFill="1" applyBorder="1" applyAlignment="1">
      <alignment horizontal="left" vertical="center" wrapText="1"/>
    </xf>
    <xf numFmtId="0" fontId="10" fillId="3" borderId="13" xfId="3" applyFont="1" applyFill="1" applyBorder="1" applyAlignment="1">
      <alignment horizontal="left" vertical="center" wrapText="1"/>
    </xf>
    <xf numFmtId="0" fontId="10" fillId="0" borderId="10" xfId="3" applyFont="1" applyBorder="1" applyAlignment="1">
      <alignment horizontal="left" vertical="center" wrapText="1"/>
    </xf>
    <xf numFmtId="0" fontId="10" fillId="0" borderId="11" xfId="3" applyFont="1" applyBorder="1" applyAlignment="1">
      <alignment horizontal="left" vertical="center" wrapText="1"/>
    </xf>
    <xf numFmtId="181" fontId="9" fillId="0" borderId="8" xfId="3" applyNumberFormat="1" applyFont="1" applyBorder="1" applyAlignment="1">
      <alignment horizontal="center" vertical="center" wrapText="1"/>
    </xf>
    <xf numFmtId="181" fontId="9" fillId="0" borderId="46" xfId="3" applyNumberFormat="1" applyFont="1" applyBorder="1" applyAlignment="1">
      <alignment horizontal="center" vertical="center" wrapText="1"/>
    </xf>
    <xf numFmtId="0" fontId="15" fillId="0" borderId="14" xfId="3" applyFont="1" applyBorder="1" applyAlignment="1">
      <alignment horizontal="left" vertical="center" wrapText="1"/>
    </xf>
    <xf numFmtId="0" fontId="15" fillId="0" borderId="16" xfId="3" applyFont="1" applyBorder="1" applyAlignment="1">
      <alignment horizontal="left" vertical="center" wrapText="1"/>
    </xf>
    <xf numFmtId="0" fontId="15" fillId="0" borderId="50" xfId="3" applyFont="1" applyBorder="1" applyAlignment="1">
      <alignment horizontal="left" vertical="center" wrapText="1"/>
    </xf>
    <xf numFmtId="181" fontId="9" fillId="0" borderId="16" xfId="3" applyNumberFormat="1" applyFont="1" applyBorder="1" applyAlignment="1">
      <alignment horizontal="center" vertical="center" wrapText="1"/>
    </xf>
    <xf numFmtId="181" fontId="9" fillId="0" borderId="50" xfId="3" applyNumberFormat="1" applyFont="1" applyBorder="1" applyAlignment="1">
      <alignment horizontal="center" vertical="center" wrapText="1"/>
    </xf>
    <xf numFmtId="0" fontId="10" fillId="3" borderId="6" xfId="3" applyFont="1" applyFill="1" applyBorder="1" applyAlignment="1">
      <alignment horizontal="left" vertical="center" wrapText="1"/>
    </xf>
    <xf numFmtId="0" fontId="10" fillId="2" borderId="6"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6"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6" xfId="3" applyFont="1" applyFill="1" applyBorder="1" applyAlignment="1">
      <alignment horizontal="center" vertical="center" wrapText="1"/>
    </xf>
    <xf numFmtId="0" fontId="10" fillId="3" borderId="10" xfId="3" applyFont="1" applyFill="1" applyBorder="1" applyAlignment="1">
      <alignment horizontal="left" vertical="center" wrapText="1"/>
    </xf>
    <xf numFmtId="0" fontId="10" fillId="3" borderId="55" xfId="3" applyFont="1" applyFill="1" applyBorder="1" applyAlignment="1">
      <alignment horizontal="center" vertical="center" wrapText="1"/>
    </xf>
    <xf numFmtId="0" fontId="10" fillId="3" borderId="61" xfId="3" applyFont="1" applyFill="1" applyBorder="1" applyAlignment="1">
      <alignment horizontal="center" vertical="center" wrapText="1"/>
    </xf>
    <xf numFmtId="0" fontId="9" fillId="0" borderId="6" xfId="3" applyFont="1" applyBorder="1" applyAlignment="1">
      <alignment horizontal="center" vertical="center" wrapText="1"/>
    </xf>
    <xf numFmtId="0" fontId="9" fillId="0" borderId="46" xfId="3" applyFont="1" applyBorder="1" applyAlignment="1">
      <alignment horizontal="center" vertical="center" wrapText="1"/>
    </xf>
    <xf numFmtId="178" fontId="9" fillId="0" borderId="67" xfId="3" applyNumberFormat="1" applyFont="1" applyBorder="1" applyAlignment="1">
      <alignment horizontal="center" vertical="center"/>
    </xf>
    <xf numFmtId="178" fontId="9" fillId="0" borderId="7" xfId="3" applyNumberFormat="1" applyFont="1" applyBorder="1" applyAlignment="1">
      <alignment horizontal="center" vertical="center"/>
    </xf>
    <xf numFmtId="0" fontId="10" fillId="3" borderId="8" xfId="3" applyFont="1" applyFill="1" applyBorder="1" applyAlignment="1">
      <alignment horizontal="left" vertical="center" indent="1"/>
    </xf>
    <xf numFmtId="0" fontId="10" fillId="3" borderId="7" xfId="3" applyFont="1" applyFill="1" applyBorder="1" applyAlignment="1">
      <alignment horizontal="left" vertical="center" indent="1"/>
    </xf>
    <xf numFmtId="0" fontId="10" fillId="0" borderId="6" xfId="3" applyFont="1" applyBorder="1" applyAlignment="1">
      <alignment horizontal="left" vertical="center"/>
    </xf>
    <xf numFmtId="0" fontId="10" fillId="0" borderId="8" xfId="3" applyFont="1" applyBorder="1" applyAlignment="1">
      <alignment horizontal="left" vertical="center"/>
    </xf>
    <xf numFmtId="0" fontId="10" fillId="0" borderId="8" xfId="3" applyFont="1" applyBorder="1" applyAlignment="1">
      <alignment vertical="center" wrapText="1"/>
    </xf>
    <xf numFmtId="0" fontId="10" fillId="0" borderId="46" xfId="3" applyFont="1" applyBorder="1" applyAlignment="1">
      <alignment vertical="center" wrapText="1"/>
    </xf>
    <xf numFmtId="0" fontId="10" fillId="3" borderId="4" xfId="3" applyFont="1" applyFill="1" applyBorder="1" applyAlignment="1">
      <alignment horizontal="left" vertical="center" wrapText="1" indent="1"/>
    </xf>
    <xf numFmtId="0" fontId="10" fillId="3" borderId="11" xfId="3" applyFont="1" applyFill="1" applyBorder="1" applyAlignment="1">
      <alignment horizontal="left" vertical="center" wrapText="1" indent="1"/>
    </xf>
    <xf numFmtId="0" fontId="10" fillId="0" borderId="4" xfId="3" applyFont="1" applyBorder="1" applyAlignment="1">
      <alignment horizontal="left" vertical="center"/>
    </xf>
    <xf numFmtId="0" fontId="10" fillId="0" borderId="48" xfId="3" applyFont="1" applyBorder="1" applyAlignment="1">
      <alignment horizontal="left" vertical="center"/>
    </xf>
    <xf numFmtId="0" fontId="10" fillId="3" borderId="48" xfId="3" applyFont="1" applyFill="1" applyBorder="1" applyAlignment="1">
      <alignment horizontal="left" vertical="center" wrapText="1"/>
    </xf>
    <xf numFmtId="0" fontId="10" fillId="3" borderId="16" xfId="3" applyFont="1" applyFill="1" applyBorder="1" applyAlignment="1">
      <alignment horizontal="left" vertical="center" wrapText="1" indent="1"/>
    </xf>
    <xf numFmtId="0" fontId="10" fillId="3" borderId="50" xfId="3" applyFont="1" applyFill="1" applyBorder="1" applyAlignment="1">
      <alignment horizontal="left" vertical="center" wrapText="1" indent="1"/>
    </xf>
    <xf numFmtId="0" fontId="10" fillId="0" borderId="14" xfId="3" applyFont="1" applyBorder="1" applyAlignment="1">
      <alignment horizontal="left" vertical="center" wrapText="1"/>
    </xf>
    <xf numFmtId="0" fontId="10" fillId="0" borderId="16" xfId="3" applyFont="1" applyBorder="1" applyAlignment="1">
      <alignment horizontal="left" vertical="center"/>
    </xf>
    <xf numFmtId="0" fontId="10" fillId="0" borderId="50" xfId="3" applyFont="1" applyBorder="1" applyAlignment="1">
      <alignment horizontal="left" vertical="center"/>
    </xf>
    <xf numFmtId="0" fontId="10" fillId="0" borderId="43" xfId="3" applyFont="1" applyBorder="1" applyAlignment="1">
      <alignment horizontal="left" vertical="center"/>
    </xf>
    <xf numFmtId="0" fontId="10" fillId="0" borderId="44" xfId="3" applyFont="1" applyBorder="1" applyAlignment="1">
      <alignment horizontal="left" vertical="center"/>
    </xf>
    <xf numFmtId="0" fontId="10" fillId="0" borderId="14" xfId="3" applyFont="1" applyBorder="1" applyAlignment="1">
      <alignment horizontal="left" vertical="center"/>
    </xf>
    <xf numFmtId="0" fontId="10" fillId="0" borderId="46" xfId="3" applyFont="1" applyBorder="1" applyAlignment="1">
      <alignment horizontal="left" vertical="center"/>
    </xf>
    <xf numFmtId="0" fontId="10" fillId="3" borderId="52" xfId="3" applyFont="1" applyFill="1" applyBorder="1" applyAlignment="1">
      <alignment horizontal="left" vertical="center" wrapText="1"/>
    </xf>
    <xf numFmtId="0" fontId="10" fillId="3" borderId="56" xfId="3" applyFont="1" applyFill="1" applyBorder="1" applyAlignment="1">
      <alignment horizontal="left" vertical="center" wrapText="1"/>
    </xf>
    <xf numFmtId="0" fontId="10" fillId="0" borderId="5" xfId="3" applyFont="1" applyBorder="1" applyAlignment="1">
      <alignment horizontal="left" vertical="center"/>
    </xf>
    <xf numFmtId="0" fontId="10" fillId="0" borderId="22" xfId="3" applyFont="1" applyBorder="1" applyAlignment="1">
      <alignment horizontal="left" vertical="center"/>
    </xf>
    <xf numFmtId="0" fontId="17" fillId="4" borderId="45" xfId="3" applyFont="1" applyFill="1" applyBorder="1" applyAlignment="1">
      <alignment horizontal="left" vertical="center" wrapText="1"/>
    </xf>
    <xf numFmtId="0" fontId="17" fillId="4" borderId="8" xfId="3" applyFont="1" applyFill="1" applyBorder="1" applyAlignment="1">
      <alignment horizontal="left" vertical="center" wrapText="1"/>
    </xf>
    <xf numFmtId="0" fontId="17" fillId="4" borderId="7"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32" fillId="0" borderId="16" xfId="3" applyFont="1" applyBorder="1" applyAlignment="1">
      <alignment horizontal="center" vertical="center"/>
    </xf>
    <xf numFmtId="177" fontId="32" fillId="0" borderId="16" xfId="3" applyNumberFormat="1" applyFont="1" applyBorder="1" applyAlignment="1">
      <alignment horizontal="center" vertical="center"/>
    </xf>
    <xf numFmtId="0" fontId="17" fillId="4" borderId="40" xfId="3" applyFont="1" applyFill="1" applyBorder="1" applyAlignment="1">
      <alignment vertical="top" wrapText="1"/>
    </xf>
    <xf numFmtId="0" fontId="17" fillId="4" borderId="43" xfId="3" applyFont="1" applyFill="1" applyBorder="1" applyAlignment="1">
      <alignment vertical="top" wrapText="1"/>
    </xf>
    <xf numFmtId="0" fontId="17" fillId="4" borderId="41" xfId="3" applyFont="1" applyFill="1" applyBorder="1" applyAlignment="1">
      <alignment vertical="top" wrapText="1"/>
    </xf>
    <xf numFmtId="0" fontId="10" fillId="0" borderId="42" xfId="3" applyFont="1" applyBorder="1" applyAlignment="1">
      <alignment horizontal="left" vertical="center"/>
    </xf>
    <xf numFmtId="0" fontId="10" fillId="0" borderId="53" xfId="3" applyFont="1" applyBorder="1" applyAlignment="1">
      <alignment horizontal="center" vertical="center" wrapText="1"/>
    </xf>
    <xf numFmtId="0" fontId="10" fillId="0" borderId="52" xfId="3" applyFont="1" applyBorder="1" applyAlignment="1">
      <alignment horizontal="center" vertical="center" wrapText="1"/>
    </xf>
    <xf numFmtId="0" fontId="10" fillId="0" borderId="52" xfId="3" applyFont="1" applyBorder="1" applyAlignment="1">
      <alignment horizontal="center" vertical="center"/>
    </xf>
    <xf numFmtId="0" fontId="10" fillId="0" borderId="54" xfId="3" applyFont="1" applyBorder="1" applyAlignment="1">
      <alignment horizontal="center" vertical="center"/>
    </xf>
    <xf numFmtId="0" fontId="9" fillId="0" borderId="4" xfId="3" applyFont="1" applyBorder="1" applyAlignment="1">
      <alignment horizontal="center" vertical="center"/>
    </xf>
    <xf numFmtId="0" fontId="61" fillId="0" borderId="69" xfId="3" applyFont="1" applyBorder="1" applyAlignment="1">
      <alignment horizontal="center" vertical="top"/>
    </xf>
    <xf numFmtId="0" fontId="61" fillId="0" borderId="88" xfId="3" applyFont="1" applyBorder="1" applyAlignment="1">
      <alignment horizontal="center" vertical="top"/>
    </xf>
    <xf numFmtId="0" fontId="10" fillId="0" borderId="8" xfId="3" applyFont="1" applyBorder="1" applyAlignment="1">
      <alignment horizontal="center" vertical="center" wrapText="1"/>
    </xf>
    <xf numFmtId="0" fontId="10" fillId="0" borderId="46" xfId="3" applyFont="1" applyBorder="1" applyAlignment="1">
      <alignment horizontal="center" vertical="center" wrapText="1"/>
    </xf>
    <xf numFmtId="0" fontId="10" fillId="3" borderId="8" xfId="3" applyFont="1" applyFill="1" applyBorder="1" applyAlignment="1">
      <alignment horizontal="left" vertical="center" shrinkToFit="1"/>
    </xf>
    <xf numFmtId="0" fontId="10" fillId="3" borderId="7" xfId="3" applyFont="1" applyFill="1" applyBorder="1" applyAlignment="1">
      <alignment horizontal="left" vertical="center" shrinkToFit="1"/>
    </xf>
    <xf numFmtId="0" fontId="9" fillId="0" borderId="7" xfId="3" applyFont="1" applyBorder="1" applyAlignment="1">
      <alignment horizontal="center" vertical="center" wrapText="1"/>
    </xf>
    <xf numFmtId="0" fontId="10" fillId="3" borderId="45" xfId="3" applyFont="1" applyFill="1" applyBorder="1" applyAlignment="1">
      <alignment horizontal="left" vertical="center" wrapText="1" indent="1"/>
    </xf>
    <xf numFmtId="0" fontId="10" fillId="3" borderId="8" xfId="3" applyFont="1" applyFill="1" applyBorder="1" applyAlignment="1">
      <alignment horizontal="left" vertical="center" wrapText="1" indent="1"/>
    </xf>
    <xf numFmtId="0" fontId="10" fillId="3" borderId="7" xfId="3" applyFont="1" applyFill="1" applyBorder="1" applyAlignment="1">
      <alignment horizontal="left" vertical="center" wrapText="1" indent="1"/>
    </xf>
    <xf numFmtId="0" fontId="10" fillId="3" borderId="51" xfId="3" applyFont="1" applyFill="1" applyBorder="1" applyAlignment="1">
      <alignment horizontal="left" vertical="top" wrapText="1"/>
    </xf>
    <xf numFmtId="0" fontId="10" fillId="3" borderId="52" xfId="3" applyFont="1" applyFill="1" applyBorder="1" applyAlignment="1">
      <alignment horizontal="left" vertical="top" wrapText="1"/>
    </xf>
    <xf numFmtId="0" fontId="10" fillId="3" borderId="56" xfId="3" applyFont="1" applyFill="1" applyBorder="1" applyAlignment="1">
      <alignment horizontal="left" vertical="top" wrapText="1"/>
    </xf>
    <xf numFmtId="0" fontId="17" fillId="4" borderId="23" xfId="3" applyFont="1" applyFill="1" applyBorder="1" applyAlignment="1">
      <alignment horizontal="left" vertical="center" wrapText="1"/>
    </xf>
    <xf numFmtId="0" fontId="17" fillId="4" borderId="64" xfId="3" applyFont="1" applyFill="1" applyBorder="1" applyAlignment="1">
      <alignment horizontal="left" vertical="center" wrapText="1"/>
    </xf>
    <xf numFmtId="0" fontId="17" fillId="4" borderId="71" xfId="3" applyFont="1" applyFill="1" applyBorder="1" applyAlignment="1">
      <alignment horizontal="left" vertical="center" wrapText="1"/>
    </xf>
    <xf numFmtId="0" fontId="10" fillId="0" borderId="78" xfId="3" applyFont="1" applyBorder="1" applyAlignment="1">
      <alignment horizontal="center" vertical="center"/>
    </xf>
    <xf numFmtId="0" fontId="10" fillId="0" borderId="64" xfId="3" applyFont="1" applyBorder="1" applyAlignment="1">
      <alignment horizontal="center" vertical="center"/>
    </xf>
    <xf numFmtId="0" fontId="10" fillId="0" borderId="65" xfId="3" applyFont="1" applyBorder="1" applyAlignment="1">
      <alignment horizontal="center" vertical="center"/>
    </xf>
    <xf numFmtId="0" fontId="7" fillId="0" borderId="6" xfId="3" applyBorder="1" applyAlignment="1">
      <alignment horizontal="left" vertical="center" wrapText="1"/>
    </xf>
    <xf numFmtId="0" fontId="7" fillId="0" borderId="46" xfId="3" applyBorder="1" applyAlignment="1">
      <alignment horizontal="left" vertical="center"/>
    </xf>
    <xf numFmtId="0" fontId="10" fillId="0" borderId="58" xfId="3" applyFont="1" applyBorder="1" applyAlignment="1">
      <alignment horizontal="center" vertical="center"/>
    </xf>
    <xf numFmtId="0" fontId="10" fillId="0" borderId="21" xfId="3" applyFont="1" applyBorder="1" applyAlignment="1">
      <alignment horizontal="center" vertical="center"/>
    </xf>
    <xf numFmtId="0" fontId="10" fillId="0" borderId="20" xfId="3" applyFont="1" applyBorder="1" applyAlignment="1">
      <alignment horizontal="center" vertical="center"/>
    </xf>
    <xf numFmtId="0" fontId="10" fillId="3" borderId="47" xfId="3" applyFont="1" applyFill="1" applyBorder="1" applyAlignment="1">
      <alignment horizontal="left" vertical="center" wrapText="1" indent="1"/>
    </xf>
    <xf numFmtId="0" fontId="10" fillId="3" borderId="49" xfId="3" applyFont="1" applyFill="1" applyBorder="1" applyAlignment="1">
      <alignment horizontal="left" vertical="center" wrapText="1" indent="1"/>
    </xf>
    <xf numFmtId="0" fontId="10" fillId="3" borderId="15" xfId="3" applyFont="1" applyFill="1" applyBorder="1" applyAlignment="1">
      <alignment horizontal="left" vertical="center" wrapText="1" indent="1"/>
    </xf>
    <xf numFmtId="0" fontId="10" fillId="3" borderId="8" xfId="3" applyFont="1" applyFill="1" applyBorder="1" applyAlignment="1">
      <alignment horizontal="left" vertical="center"/>
    </xf>
    <xf numFmtId="0" fontId="10" fillId="3" borderId="7" xfId="3" applyFont="1" applyFill="1" applyBorder="1" applyAlignment="1">
      <alignment horizontal="left" vertical="center"/>
    </xf>
    <xf numFmtId="0" fontId="10" fillId="0" borderId="14" xfId="3" applyFont="1" applyBorder="1" applyAlignment="1">
      <alignment horizontal="center" vertical="center"/>
    </xf>
    <xf numFmtId="0" fontId="10" fillId="0" borderId="16" xfId="3" applyFont="1" applyBorder="1" applyAlignment="1">
      <alignment horizontal="center" vertical="center"/>
    </xf>
    <xf numFmtId="0" fontId="10" fillId="0" borderId="73" xfId="3" applyFont="1" applyBorder="1" applyAlignment="1">
      <alignment horizontal="center" vertical="center"/>
    </xf>
    <xf numFmtId="0" fontId="10" fillId="0" borderId="50" xfId="3" applyFont="1" applyBorder="1" applyAlignment="1">
      <alignment horizontal="center" vertical="center"/>
    </xf>
    <xf numFmtId="0" fontId="10" fillId="0" borderId="79" xfId="3" applyFont="1" applyBorder="1" applyAlignment="1">
      <alignment horizontal="center" vertical="center"/>
    </xf>
    <xf numFmtId="0" fontId="10" fillId="0" borderId="80" xfId="3" applyFont="1" applyBorder="1" applyAlignment="1">
      <alignment horizontal="center" vertical="center"/>
    </xf>
    <xf numFmtId="0" fontId="10" fillId="0" borderId="46" xfId="3" applyFont="1" applyBorder="1" applyAlignment="1">
      <alignment horizontal="center" vertical="center"/>
    </xf>
    <xf numFmtId="0" fontId="17" fillId="4" borderId="40" xfId="3" applyFont="1" applyFill="1" applyBorder="1" applyAlignment="1">
      <alignment horizontal="left" vertical="center" wrapText="1"/>
    </xf>
    <xf numFmtId="0" fontId="17" fillId="4" borderId="43" xfId="3" applyFont="1" applyFill="1" applyBorder="1" applyAlignment="1">
      <alignment horizontal="left" vertical="center" wrapText="1"/>
    </xf>
    <xf numFmtId="0" fontId="17" fillId="4" borderId="41" xfId="3" applyFont="1" applyFill="1" applyBorder="1" applyAlignment="1">
      <alignment horizontal="left" vertical="center" wrapText="1"/>
    </xf>
    <xf numFmtId="0" fontId="10" fillId="0" borderId="42" xfId="3" applyFont="1" applyBorder="1" applyAlignment="1">
      <alignment horizontal="center" vertical="center"/>
    </xf>
    <xf numFmtId="0" fontId="10" fillId="0" borderId="43" xfId="3" applyFont="1" applyBorder="1" applyAlignment="1">
      <alignment horizontal="center" vertical="center"/>
    </xf>
    <xf numFmtId="0" fontId="10" fillId="3" borderId="16" xfId="3" applyFont="1" applyFill="1" applyBorder="1" applyAlignment="1">
      <alignment horizontal="left" vertical="center"/>
    </xf>
    <xf numFmtId="0" fontId="10" fillId="3" borderId="15" xfId="3" applyFont="1" applyFill="1" applyBorder="1" applyAlignment="1">
      <alignment horizontal="left" vertical="center"/>
    </xf>
    <xf numFmtId="0" fontId="30" fillId="4" borderId="21" xfId="3" applyFont="1" applyFill="1" applyBorder="1" applyAlignment="1">
      <alignment horizontal="left" vertical="center" wrapText="1"/>
    </xf>
    <xf numFmtId="0" fontId="11" fillId="0" borderId="0" xfId="3" applyFont="1" applyAlignment="1">
      <alignment horizontal="left" vertical="top" wrapText="1"/>
    </xf>
    <xf numFmtId="0" fontId="11" fillId="0" borderId="0" xfId="3" applyFont="1" applyAlignment="1">
      <alignment horizontal="left" vertical="center"/>
    </xf>
    <xf numFmtId="0" fontId="11" fillId="0" borderId="0" xfId="3" applyFont="1" applyAlignment="1">
      <alignment horizontal="left" vertical="top"/>
    </xf>
    <xf numFmtId="0" fontId="30" fillId="4" borderId="43" xfId="3" applyFont="1" applyFill="1" applyBorder="1" applyAlignment="1">
      <alignment horizontal="left" vertical="center" wrapText="1"/>
    </xf>
    <xf numFmtId="0" fontId="10" fillId="0" borderId="44" xfId="3" applyFont="1" applyBorder="1" applyAlignment="1">
      <alignment horizontal="center" vertical="center"/>
    </xf>
    <xf numFmtId="0" fontId="64" fillId="0" borderId="0" xfId="0" applyFont="1" applyAlignment="1">
      <alignment horizontal="left" vertical="top" wrapText="1"/>
    </xf>
    <xf numFmtId="0" fontId="64" fillId="0" borderId="0" xfId="0" applyFont="1" applyAlignment="1">
      <alignment horizontal="left" vertical="center"/>
    </xf>
    <xf numFmtId="0" fontId="64" fillId="0" borderId="0" xfId="0" applyFont="1" applyAlignment="1">
      <alignment horizontal="left" vertical="center" wrapText="1"/>
    </xf>
    <xf numFmtId="0" fontId="64" fillId="0" borderId="0" xfId="0" applyFont="1" applyAlignment="1">
      <alignment horizontal="left" vertical="top"/>
    </xf>
    <xf numFmtId="0" fontId="64" fillId="0" borderId="0" xfId="0" applyFont="1" applyAlignment="1">
      <alignment horizontal="justify" vertical="center"/>
    </xf>
    <xf numFmtId="0" fontId="64" fillId="0" borderId="0" xfId="0" applyFont="1">
      <alignment vertical="center"/>
    </xf>
    <xf numFmtId="0" fontId="9" fillId="3" borderId="1" xfId="3" applyFont="1" applyFill="1" applyBorder="1" applyAlignment="1">
      <alignment horizontal="center" vertical="center"/>
    </xf>
    <xf numFmtId="0" fontId="9" fillId="0" borderId="1" xfId="3" applyFont="1" applyBorder="1" applyAlignment="1">
      <alignment horizontal="center" vertical="center"/>
    </xf>
    <xf numFmtId="0" fontId="9" fillId="0" borderId="1" xfId="3" applyFont="1" applyBorder="1" applyAlignment="1">
      <alignment horizontal="left" vertical="center"/>
    </xf>
    <xf numFmtId="0" fontId="9" fillId="0" borderId="1" xfId="3" applyFont="1" applyBorder="1" applyAlignment="1">
      <alignment horizontal="left" vertical="center" wrapText="1"/>
    </xf>
    <xf numFmtId="0" fontId="9" fillId="0" borderId="0" xfId="3" applyFont="1" applyAlignment="1">
      <alignment horizontal="left" vertical="center" wrapText="1"/>
    </xf>
    <xf numFmtId="0" fontId="11" fillId="0" borderId="0" xfId="1" applyFont="1" applyAlignment="1">
      <alignment horizontal="right" vertical="center"/>
    </xf>
    <xf numFmtId="0" fontId="12" fillId="0" borderId="0" xfId="1" applyFont="1" applyAlignment="1">
      <alignment horizontal="center" vertical="center"/>
    </xf>
    <xf numFmtId="0" fontId="12" fillId="0" borderId="27" xfId="1" applyFont="1" applyBorder="1" applyAlignment="1">
      <alignment horizontal="center" vertical="center"/>
    </xf>
    <xf numFmtId="0" fontId="12" fillId="0" borderId="6" xfId="1" applyFont="1" applyBorder="1" applyAlignment="1">
      <alignment horizontal="center" vertical="center"/>
    </xf>
    <xf numFmtId="0" fontId="12" fillId="0" borderId="8" xfId="1" applyFont="1" applyBorder="1" applyAlignment="1">
      <alignment horizontal="center" vertical="center"/>
    </xf>
    <xf numFmtId="0" fontId="12" fillId="0" borderId="7" xfId="1" applyFont="1" applyBorder="1" applyAlignment="1">
      <alignment horizontal="center" vertical="center"/>
    </xf>
    <xf numFmtId="0" fontId="31" fillId="0" borderId="10" xfId="1" applyFont="1" applyBorder="1" applyAlignment="1">
      <alignment horizontal="center" vertical="center"/>
    </xf>
    <xf numFmtId="0" fontId="31" fillId="0" borderId="4" xfId="1" applyFont="1" applyBorder="1" applyAlignment="1">
      <alignment horizontal="center" vertical="center"/>
    </xf>
    <xf numFmtId="0" fontId="31" fillId="0" borderId="11" xfId="1" applyFont="1" applyBorder="1" applyAlignment="1">
      <alignment horizontal="center" vertical="center"/>
    </xf>
    <xf numFmtId="0" fontId="31" fillId="0" borderId="14" xfId="1" applyFont="1" applyBorder="1" applyAlignment="1">
      <alignment horizontal="center" vertical="center"/>
    </xf>
    <xf numFmtId="0" fontId="31" fillId="0" borderId="16" xfId="1" applyFont="1" applyBorder="1" applyAlignment="1">
      <alignment horizontal="center" vertical="center"/>
    </xf>
    <xf numFmtId="0" fontId="31" fillId="0" borderId="15" xfId="1"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pplyProtection="1">
      <alignment horizontal="center" vertical="center" shrinkToFit="1"/>
      <protection locked="0"/>
    </xf>
    <xf numFmtId="0" fontId="4" fillId="0" borderId="0" xfId="0" applyFont="1" applyAlignment="1">
      <alignment horizontal="justify" vertical="center" wrapText="1"/>
    </xf>
    <xf numFmtId="0" fontId="4" fillId="0" borderId="0" xfId="0" applyFont="1" applyAlignment="1">
      <alignment vertical="center"/>
    </xf>
    <xf numFmtId="0" fontId="7" fillId="0" borderId="34" xfId="1" applyFont="1" applyBorder="1" applyAlignment="1" applyProtection="1">
      <alignment horizontal="left" vertical="top"/>
      <protection locked="0"/>
    </xf>
    <xf numFmtId="0" fontId="7" fillId="0" borderId="35" xfId="1" applyFont="1" applyBorder="1" applyAlignment="1" applyProtection="1">
      <alignment horizontal="left" vertical="top"/>
      <protection locked="0"/>
    </xf>
    <xf numFmtId="0" fontId="7" fillId="0" borderId="36" xfId="1" applyFont="1" applyBorder="1" applyAlignment="1" applyProtection="1">
      <alignment horizontal="left" vertical="top"/>
      <protection locked="0"/>
    </xf>
    <xf numFmtId="0" fontId="7" fillId="0" borderId="30" xfId="1" applyFont="1" applyBorder="1" applyAlignment="1" applyProtection="1">
      <alignment horizontal="left" vertical="top"/>
      <protection locked="0"/>
    </xf>
    <xf numFmtId="0" fontId="7" fillId="0" borderId="0" xfId="1" applyFont="1" applyAlignment="1" applyProtection="1">
      <alignment horizontal="left" vertical="top"/>
      <protection locked="0"/>
    </xf>
    <xf numFmtId="0" fontId="7" fillId="0" borderId="27" xfId="1" applyFont="1" applyBorder="1" applyAlignment="1" applyProtection="1">
      <alignment horizontal="left" vertical="top"/>
      <protection locked="0"/>
    </xf>
    <xf numFmtId="0" fontId="20" fillId="0" borderId="30" xfId="1" applyFont="1" applyBorder="1" applyAlignment="1">
      <alignment horizontal="left" vertical="center" wrapText="1"/>
    </xf>
    <xf numFmtId="0" fontId="20" fillId="0" borderId="0" xfId="1" applyFont="1" applyAlignment="1">
      <alignment horizontal="left" vertical="center" wrapText="1"/>
    </xf>
    <xf numFmtId="0" fontId="20" fillId="0" borderId="27" xfId="1" applyFont="1" applyBorder="1" applyAlignment="1">
      <alignment horizontal="left" vertical="center" wrapText="1"/>
    </xf>
    <xf numFmtId="0" fontId="20" fillId="0" borderId="37" xfId="1" applyFont="1" applyBorder="1" applyAlignment="1">
      <alignment horizontal="left" vertical="center" wrapText="1"/>
    </xf>
    <xf numFmtId="0" fontId="20" fillId="0" borderId="38" xfId="1" applyFont="1" applyBorder="1" applyAlignment="1">
      <alignment horizontal="left" vertical="center" wrapText="1"/>
    </xf>
    <xf numFmtId="0" fontId="20" fillId="0" borderId="39" xfId="1" applyFont="1" applyBorder="1" applyAlignment="1">
      <alignment horizontal="left" vertical="center" wrapText="1"/>
    </xf>
    <xf numFmtId="0" fontId="44" fillId="0" borderId="0" xfId="1" applyFont="1" applyAlignment="1">
      <alignment horizontal="left" vertical="top" wrapText="1"/>
    </xf>
    <xf numFmtId="0" fontId="9" fillId="0" borderId="10" xfId="1" applyFont="1" applyBorder="1" applyAlignment="1">
      <alignment horizontal="left" vertical="center" wrapText="1"/>
    </xf>
    <xf numFmtId="0" fontId="9" fillId="0" borderId="4" xfId="1" applyFont="1" applyBorder="1" applyAlignment="1">
      <alignment horizontal="left" vertical="center" wrapText="1"/>
    </xf>
    <xf numFmtId="0" fontId="9" fillId="0" borderId="11" xfId="1" applyFont="1" applyBorder="1" applyAlignment="1">
      <alignment horizontal="left" vertical="center" wrapText="1"/>
    </xf>
    <xf numFmtId="0" fontId="9" fillId="0" borderId="14" xfId="1" applyFont="1" applyBorder="1" applyAlignment="1">
      <alignment horizontal="left" vertical="center" wrapText="1"/>
    </xf>
    <xf numFmtId="0" fontId="9" fillId="0" borderId="16" xfId="1" applyFont="1" applyBorder="1" applyAlignment="1">
      <alignment horizontal="left" vertical="center" wrapText="1"/>
    </xf>
    <xf numFmtId="0" fontId="9" fillId="0" borderId="15" xfId="1" applyFont="1" applyBorder="1" applyAlignment="1">
      <alignment horizontal="left" vertical="center" wrapText="1"/>
    </xf>
    <xf numFmtId="0" fontId="9" fillId="0" borderId="10" xfId="1" applyFont="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0" borderId="14" xfId="1" applyFont="1" applyBorder="1" applyAlignment="1">
      <alignment horizontal="left" vertical="center"/>
    </xf>
    <xf numFmtId="0" fontId="9" fillId="0" borderId="16" xfId="1" applyFont="1" applyBorder="1" applyAlignment="1">
      <alignment horizontal="left" vertical="center"/>
    </xf>
    <xf numFmtId="0" fontId="9" fillId="0" borderId="15" xfId="1" applyFont="1" applyBorder="1" applyAlignment="1">
      <alignment horizontal="left" vertical="center"/>
    </xf>
    <xf numFmtId="0" fontId="12" fillId="0" borderId="31" xfId="1" applyFont="1" applyBorder="1" applyAlignment="1">
      <alignment horizontal="left" vertical="center" wrapText="1"/>
    </xf>
    <xf numFmtId="0" fontId="12" fillId="0" borderId="32" xfId="1" applyFont="1" applyBorder="1" applyAlignment="1">
      <alignment horizontal="left" vertical="center" wrapText="1"/>
    </xf>
    <xf numFmtId="0" fontId="12" fillId="0" borderId="33" xfId="1" applyFont="1" applyBorder="1" applyAlignment="1">
      <alignment horizontal="left" vertical="center" wrapText="1"/>
    </xf>
    <xf numFmtId="0" fontId="12" fillId="0" borderId="30" xfId="1" applyFont="1" applyBorder="1" applyAlignment="1">
      <alignment horizontal="left" vertical="center" wrapText="1"/>
    </xf>
    <xf numFmtId="0" fontId="12" fillId="0" borderId="0" xfId="1" applyFont="1" applyAlignment="1">
      <alignment horizontal="left" vertical="center" wrapText="1"/>
    </xf>
    <xf numFmtId="0" fontId="12" fillId="0" borderId="27" xfId="1" applyFont="1" applyBorder="1" applyAlignment="1">
      <alignment horizontal="left" vertical="center" wrapText="1"/>
    </xf>
    <xf numFmtId="0" fontId="12" fillId="0" borderId="59" xfId="1" applyFont="1" applyBorder="1" applyAlignment="1">
      <alignment horizontal="left" vertical="center" wrapText="1"/>
    </xf>
    <xf numFmtId="0" fontId="12" fillId="0" borderId="26" xfId="1" applyFont="1" applyBorder="1" applyAlignment="1">
      <alignment horizontal="left" vertical="center" wrapText="1"/>
    </xf>
    <xf numFmtId="0" fontId="12" fillId="0" borderId="60" xfId="1" applyFont="1" applyBorder="1" applyAlignment="1">
      <alignment horizontal="left" vertical="center" wrapText="1"/>
    </xf>
    <xf numFmtId="0" fontId="9" fillId="0" borderId="34" xfId="1" applyFont="1" applyBorder="1" applyAlignment="1">
      <alignment horizontal="left" vertical="center"/>
    </xf>
    <xf numFmtId="0" fontId="9" fillId="0" borderId="35" xfId="1" applyFont="1" applyBorder="1" applyAlignment="1">
      <alignment horizontal="left" vertical="center"/>
    </xf>
    <xf numFmtId="0" fontId="9" fillId="0" borderId="36" xfId="1" applyFont="1" applyBorder="1" applyAlignment="1">
      <alignment horizontal="left" vertical="center"/>
    </xf>
    <xf numFmtId="0" fontId="9" fillId="0" borderId="59" xfId="1" applyFont="1" applyBorder="1" applyAlignment="1">
      <alignment horizontal="left" vertical="center"/>
    </xf>
    <xf numFmtId="0" fontId="9" fillId="0" borderId="26" xfId="1" applyFont="1" applyBorder="1" applyAlignment="1">
      <alignment horizontal="left" vertical="center"/>
    </xf>
    <xf numFmtId="0" fontId="9" fillId="0" borderId="60" xfId="1" applyFont="1" applyBorder="1" applyAlignment="1">
      <alignment horizontal="left" vertical="center"/>
    </xf>
    <xf numFmtId="0" fontId="31" fillId="0" borderId="0" xfId="1" applyFont="1" applyAlignment="1">
      <alignment horizontal="center" vertical="center"/>
    </xf>
    <xf numFmtId="0" fontId="4" fillId="0" borderId="0" xfId="0" applyFont="1" applyAlignment="1" applyProtection="1">
      <alignment horizontal="left" vertical="center" shrinkToFit="1"/>
      <protection locked="0"/>
    </xf>
    <xf numFmtId="0" fontId="54" fillId="0" borderId="0" xfId="0" applyFont="1" applyAlignment="1">
      <alignment horizontal="center" vertical="center"/>
    </xf>
    <xf numFmtId="0" fontId="4" fillId="0" borderId="0" xfId="0" applyFont="1" applyAlignment="1">
      <alignment horizontal="distributed" vertical="center" indent="1"/>
    </xf>
    <xf numFmtId="0" fontId="4" fillId="0" borderId="0" xfId="0" applyFont="1" applyAlignment="1" applyProtection="1">
      <alignment horizontal="left" vertical="top"/>
      <protection locked="0"/>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70" fillId="0" borderId="0" xfId="0" applyFont="1" applyAlignment="1">
      <alignment horizontal="center" vertical="center"/>
    </xf>
    <xf numFmtId="0" fontId="4" fillId="0" borderId="0" xfId="0" applyFont="1" applyAlignment="1" applyProtection="1">
      <alignment horizontal="left" vertical="center"/>
      <protection locked="0"/>
    </xf>
    <xf numFmtId="0" fontId="71" fillId="0" borderId="0" xfId="0" applyFont="1" applyAlignment="1">
      <alignment horizontal="center" vertical="center"/>
    </xf>
    <xf numFmtId="0" fontId="54" fillId="0" borderId="0" xfId="0" applyFont="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69" fillId="0" borderId="0" xfId="0" applyFont="1" applyAlignment="1">
      <alignment horizontal="center" vertical="center"/>
    </xf>
    <xf numFmtId="0" fontId="4" fillId="0" borderId="0" xfId="0" applyFont="1" applyAlignment="1">
      <alignment horizontal="right" vertical="center"/>
    </xf>
    <xf numFmtId="0" fontId="54" fillId="0" borderId="0" xfId="0" applyFont="1" applyAlignment="1" applyProtection="1">
      <alignment horizontal="center" vertical="center"/>
      <protection locked="0"/>
    </xf>
  </cellXfs>
  <cellStyles count="9">
    <cellStyle name="標準" xfId="0" builtinId="0"/>
    <cellStyle name="標準 2" xfId="2" xr:uid="{00000000-0005-0000-0000-000002000000}"/>
    <cellStyle name="標準 2 2" xfId="1" xr:uid="{00000000-0005-0000-0000-000003000000}"/>
    <cellStyle name="標準 2 2 2" xfId="5" xr:uid="{00000000-0005-0000-0000-000004000000}"/>
    <cellStyle name="標準 3" xfId="4" xr:uid="{00000000-0005-0000-0000-000005000000}"/>
    <cellStyle name="標準 3 2" xfId="8" xr:uid="{685102A4-5EB5-4C42-AB25-6E80EF7A8186}"/>
    <cellStyle name="標準 4" xfId="3" xr:uid="{00000000-0005-0000-0000-000006000000}"/>
    <cellStyle name="標準 4 2" xfId="7" xr:uid="{A3AE76F9-2907-4C83-B814-98CEEB45EB17}"/>
    <cellStyle name="標準 5" xfId="6" xr:uid="{00000000-0005-0000-0000-000007000000}"/>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featurePropertyBag/featurePropertyBag.xml" Type="http://schemas.microsoft.com/office/2022/11/relationships/FeaturePropertyBag"/><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L$37"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L$40"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Radio" firstButton="1" fmlaLink="$L$41"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firstButton="1" fmlaLink="$N$8" lockText="1" noThreeD="1"/>
</file>

<file path=xl/ctrlProps/ctrlProp211.xml><?xml version="1.0" encoding="utf-8"?>
<formControlPr xmlns="http://schemas.microsoft.com/office/spreadsheetml/2009/9/main" objectType="Radio" firstButton="1"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firstButton="1"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L$62"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firstButton="1" fmlaLink="$L$68"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firstButton="1" fmlaLink="$L$45" lockText="1"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L$74"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L$79"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N$42"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firstButton="1" fmlaLink="$L$76"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Radio" firstButton="1" fmlaLink="$L$49"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L$50"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L$5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L$6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firstButton="1" fmlaLink="$L$67"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L$78"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L$57"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L$58"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L$28" lockText="1" noThreeD="1"/>
</file>

<file path=xl/ctrlProps/ctrlProp70.xml><?xml version="1.0" encoding="utf-8"?>
<formControlPr xmlns="http://schemas.microsoft.com/office/spreadsheetml/2009/9/main" objectType="Radio" firstButton="1" fmlaLink="$L$13"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32"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firstButton="1" fmlaLink="$L$59"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K$71"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firstButton="1" fmlaLink="$L$73"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Relationships xmlns="http://schemas.openxmlformats.org/package/2006/relationships"><Relationship Id="rId1" Target="#'03_kakunin'!A1" Type="http://schemas.openxmlformats.org/officeDocument/2006/relationships/hyperlink"/><Relationship Id="rId2" Target="#'01_hyoushi'!A1" Type="http://schemas.openxmlformats.org/officeDocument/2006/relationships/hyperlink"/><Relationship Id="rId3" Target="#'02_besshi03'!A1" Type="http://schemas.openxmlformats.org/officeDocument/2006/relationships/hyperlink"/><Relationship Id="rId4" Target="#'04_jitai'!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iryoushigen!A1" Type="http://schemas.openxmlformats.org/officeDocument/2006/relationships/hyperlink"/><Relationship Id="rId3" Target="#code!A1" Type="http://schemas.openxmlformats.org/officeDocument/2006/relationships/hyperlink"/></Relationships>
</file>

<file path=xl/drawings/_rels/drawing4.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5.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6.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7.xml.rels><?xml version="1.0" encoding="UTF-8" standalone="yes"?><Relationships xmlns="http://schemas.openxmlformats.org/package/2006/relationships"><Relationship Id="rId1" Target="#'00_tezyunnsyo'!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638174</xdr:colOff>
      <xdr:row>5</xdr:row>
      <xdr:rowOff>171449</xdr:rowOff>
    </xdr:from>
    <xdr:to>
      <xdr:col>3</xdr:col>
      <xdr:colOff>219075</xdr:colOff>
      <xdr:row>7</xdr:row>
      <xdr:rowOff>238125</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38174" y="1152524"/>
          <a:ext cx="1638301" cy="933451"/>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chemeClr val="tx1"/>
              </a:solidFill>
            </a:rPr>
            <a:t>必須提出物</a:t>
          </a:r>
          <a:r>
            <a:rPr kumimoji="1" lang="ja-JP" altLang="en-US" sz="1200" b="1">
              <a:solidFill>
                <a:sysClr val="windowText" lastClr="000000"/>
              </a:solidFill>
            </a:rPr>
            <a:t>　　　　　　　</a:t>
          </a:r>
          <a:endParaRPr kumimoji="1" lang="en-US" altLang="ja-JP" sz="11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②別紙様式３</a:t>
          </a:r>
        </a:p>
        <a:p>
          <a:pPr algn="l"/>
          <a:endParaRPr kumimoji="1" lang="ja-JP" altLang="en-US" sz="1100">
            <a:solidFill>
              <a:sysClr val="windowText" lastClr="000000"/>
            </a:solidFill>
          </a:endParaRPr>
        </a:p>
      </xdr:txBody>
    </xdr:sp>
    <xdr:clientData/>
  </xdr:twoCellAnchor>
  <xdr:twoCellAnchor>
    <xdr:from>
      <xdr:col>3</xdr:col>
      <xdr:colOff>476249</xdr:colOff>
      <xdr:row>5</xdr:row>
      <xdr:rowOff>180976</xdr:rowOff>
    </xdr:from>
    <xdr:to>
      <xdr:col>8</xdr:col>
      <xdr:colOff>209550</xdr:colOff>
      <xdr:row>7</xdr:row>
      <xdr:rowOff>266700</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2533649" y="1162051"/>
          <a:ext cx="3162301" cy="952499"/>
        </a:xfrm>
        <a:prstGeom prst="round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必要に応じて提出が必要な提出物</a:t>
          </a:r>
          <a:endParaRPr kumimoji="1" lang="en-US" altLang="ja-JP" sz="1100">
            <a:solidFill>
              <a:sysClr val="windowText" lastClr="000000"/>
            </a:solidFill>
          </a:endParaRPr>
        </a:p>
        <a:p>
          <a:pPr algn="l"/>
          <a:r>
            <a:rPr kumimoji="1" lang="ja-JP" altLang="en-US" sz="1100" baseline="0">
              <a:solidFill>
                <a:sysClr val="windowText" lastClr="000000"/>
              </a:solidFill>
            </a:rPr>
            <a:t>         ③</a:t>
          </a:r>
          <a:r>
            <a:rPr kumimoji="1" lang="ja-JP" altLang="en-US" sz="1000">
              <a:solidFill>
                <a:sysClr val="windowText" lastClr="000000"/>
              </a:solidFill>
            </a:rPr>
            <a:t>届出の確認    </a:t>
          </a:r>
          <a:endParaRPr kumimoji="1" lang="en-US" altLang="ja-JP" sz="1000">
            <a:solidFill>
              <a:sysClr val="windowText" lastClr="000000"/>
            </a:solidFill>
          </a:endParaRPr>
        </a:p>
        <a:p>
          <a:pPr algn="l"/>
          <a:r>
            <a:rPr kumimoji="1" lang="ja-JP" altLang="en-US" sz="1000">
              <a:solidFill>
                <a:sysClr val="windowText" lastClr="000000"/>
              </a:solidFill>
            </a:rPr>
            <a:t>　　 ④施設基準の辞退届</a:t>
          </a:r>
          <a:endParaRPr kumimoji="1" lang="en-US" altLang="ja-JP" sz="10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589330</xdr:colOff>
      <xdr:row>19</xdr:row>
      <xdr:rowOff>658905</xdr:rowOff>
    </xdr:from>
    <xdr:to>
      <xdr:col>8</xdr:col>
      <xdr:colOff>570249</xdr:colOff>
      <xdr:row>21</xdr:row>
      <xdr:rowOff>175845</xdr:rowOff>
    </xdr:to>
    <xdr:sp macro="" textlink="">
      <xdr:nvSpPr>
        <xdr:cNvPr id="11" name="四角形: 角度付き 10">
          <a:hlinkClick xmlns:r="http://schemas.openxmlformats.org/officeDocument/2006/relationships" r:id="rId1"/>
          <a:extLst>
            <a:ext uri="{FF2B5EF4-FFF2-40B4-BE49-F238E27FC236}">
              <a16:creationId xmlns:a16="http://schemas.microsoft.com/office/drawing/2014/main" id="{00000000-0008-0000-0000-00000B000000}"/>
            </a:ext>
          </a:extLst>
        </xdr:cNvPr>
        <xdr:cNvSpPr/>
      </xdr:nvSpPr>
      <xdr:spPr>
        <a:xfrm>
          <a:off x="4721715" y="6205386"/>
          <a:ext cx="1358380" cy="418151"/>
        </a:xfrm>
        <a:prstGeom prst="bevel">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tx1"/>
              </a:solidFill>
            </a:rPr>
            <a:t>③届出の確認へ</a:t>
          </a:r>
        </a:p>
      </xdr:txBody>
    </xdr:sp>
    <xdr:clientData/>
  </xdr:twoCellAnchor>
  <xdr:twoCellAnchor>
    <xdr:from>
      <xdr:col>6</xdr:col>
      <xdr:colOff>644769</xdr:colOff>
      <xdr:row>31</xdr:row>
      <xdr:rowOff>145806</xdr:rowOff>
    </xdr:from>
    <xdr:to>
      <xdr:col>8</xdr:col>
      <xdr:colOff>514351</xdr:colOff>
      <xdr:row>34</xdr:row>
      <xdr:rowOff>11480</xdr:rowOff>
    </xdr:to>
    <xdr:sp macro="" textlink="">
      <xdr:nvSpPr>
        <xdr:cNvPr id="14" name="四角形: 角度付き 13">
          <a:hlinkClick xmlns:r="http://schemas.openxmlformats.org/officeDocument/2006/relationships" r:id="rId2"/>
          <a:extLst>
            <a:ext uri="{FF2B5EF4-FFF2-40B4-BE49-F238E27FC236}">
              <a16:creationId xmlns:a16="http://schemas.microsoft.com/office/drawing/2014/main" id="{00000000-0008-0000-0000-00000E000000}"/>
            </a:ext>
          </a:extLst>
        </xdr:cNvPr>
        <xdr:cNvSpPr/>
      </xdr:nvSpPr>
      <xdr:spPr>
        <a:xfrm>
          <a:off x="4777154" y="8623056"/>
          <a:ext cx="1247043" cy="349251"/>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6</xdr:col>
      <xdr:colOff>578827</xdr:colOff>
      <xdr:row>13</xdr:row>
      <xdr:rowOff>158994</xdr:rowOff>
    </xdr:from>
    <xdr:to>
      <xdr:col>8</xdr:col>
      <xdr:colOff>515082</xdr:colOff>
      <xdr:row>17</xdr:row>
      <xdr:rowOff>48846</xdr:rowOff>
    </xdr:to>
    <xdr:sp macro="" textlink="">
      <xdr:nvSpPr>
        <xdr:cNvPr id="4" name="四角形: 角度付き 3">
          <a:hlinkClick xmlns:r="http://schemas.openxmlformats.org/officeDocument/2006/relationships" r:id="rId3"/>
          <a:extLst>
            <a:ext uri="{FF2B5EF4-FFF2-40B4-BE49-F238E27FC236}">
              <a16:creationId xmlns:a16="http://schemas.microsoft.com/office/drawing/2014/main" id="{6021B6F7-0B2D-4A7A-87B9-F7F004E959FA}"/>
            </a:ext>
          </a:extLst>
        </xdr:cNvPr>
        <xdr:cNvSpPr/>
      </xdr:nvSpPr>
      <xdr:spPr>
        <a:xfrm>
          <a:off x="4711212" y="4540494"/>
          <a:ext cx="1313716" cy="461352"/>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ysClr val="windowText" lastClr="000000"/>
              </a:solidFill>
            </a:rPr>
            <a:t>②別紙様式３へ</a:t>
          </a:r>
        </a:p>
      </xdr:txBody>
    </xdr:sp>
    <xdr:clientData/>
  </xdr:twoCellAnchor>
  <xdr:twoCellAnchor>
    <xdr:from>
      <xdr:col>1</xdr:col>
      <xdr:colOff>21980</xdr:colOff>
      <xdr:row>9</xdr:row>
      <xdr:rowOff>7327</xdr:rowOff>
    </xdr:from>
    <xdr:to>
      <xdr:col>8</xdr:col>
      <xdr:colOff>432288</xdr:colOff>
      <xdr:row>10</xdr:row>
      <xdr:rowOff>398829</xdr:rowOff>
    </xdr:to>
    <xdr:sp macro="" textlink="">
      <xdr:nvSpPr>
        <xdr:cNvPr id="2" name="角丸四角形 13">
          <a:extLst>
            <a:ext uri="{FF2B5EF4-FFF2-40B4-BE49-F238E27FC236}">
              <a16:creationId xmlns:a16="http://schemas.microsoft.com/office/drawing/2014/main" id="{3F241029-59A1-4F2B-BFE3-D6FD0DF2053B}"/>
            </a:ext>
          </a:extLst>
        </xdr:cNvPr>
        <xdr:cNvSpPr/>
      </xdr:nvSpPr>
      <xdr:spPr>
        <a:xfrm>
          <a:off x="710711" y="2769577"/>
          <a:ext cx="5231423" cy="86042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259617</xdr:colOff>
      <xdr:row>14</xdr:row>
      <xdr:rowOff>95249</xdr:rowOff>
    </xdr:from>
    <xdr:to>
      <xdr:col>1</xdr:col>
      <xdr:colOff>506886</xdr:colOff>
      <xdr:row>17</xdr:row>
      <xdr:rowOff>84116</xdr:rowOff>
    </xdr:to>
    <xdr:sp macro="" textlink="">
      <xdr:nvSpPr>
        <xdr:cNvPr id="5" name="角丸四角形 10">
          <a:extLst>
            <a:ext uri="{FF2B5EF4-FFF2-40B4-BE49-F238E27FC236}">
              <a16:creationId xmlns:a16="http://schemas.microsoft.com/office/drawing/2014/main" id="{617C0DEF-1F90-4CC0-8C0C-1A8C5AAF239C}"/>
            </a:ext>
          </a:extLst>
        </xdr:cNvPr>
        <xdr:cNvSpPr/>
      </xdr:nvSpPr>
      <xdr:spPr>
        <a:xfrm>
          <a:off x="259617" y="4637941"/>
          <a:ext cx="936000"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238614</xdr:colOff>
      <xdr:row>19</xdr:row>
      <xdr:rowOff>87921</xdr:rowOff>
    </xdr:from>
    <xdr:to>
      <xdr:col>1</xdr:col>
      <xdr:colOff>486987</xdr:colOff>
      <xdr:row>19</xdr:row>
      <xdr:rowOff>487096</xdr:rowOff>
    </xdr:to>
    <xdr:sp macro="" textlink="">
      <xdr:nvSpPr>
        <xdr:cNvPr id="9" name="角丸四角形 10">
          <a:extLst>
            <a:ext uri="{FF2B5EF4-FFF2-40B4-BE49-F238E27FC236}">
              <a16:creationId xmlns:a16="http://schemas.microsoft.com/office/drawing/2014/main" id="{7307091E-FE82-4F51-A478-F76B1457B25B}"/>
            </a:ext>
          </a:extLst>
        </xdr:cNvPr>
        <xdr:cNvSpPr/>
      </xdr:nvSpPr>
      <xdr:spPr>
        <a:xfrm>
          <a:off x="238614" y="5634402"/>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307730</xdr:colOff>
      <xdr:row>25</xdr:row>
      <xdr:rowOff>36634</xdr:rowOff>
    </xdr:from>
    <xdr:to>
      <xdr:col>1</xdr:col>
      <xdr:colOff>556103</xdr:colOff>
      <xdr:row>27</xdr:row>
      <xdr:rowOff>113424</xdr:rowOff>
    </xdr:to>
    <xdr:sp macro="" textlink="">
      <xdr:nvSpPr>
        <xdr:cNvPr id="16" name="角丸四角形 10">
          <a:extLst>
            <a:ext uri="{FF2B5EF4-FFF2-40B4-BE49-F238E27FC236}">
              <a16:creationId xmlns:a16="http://schemas.microsoft.com/office/drawing/2014/main" id="{0921475A-59A0-4E42-92C8-E13EDF6093CE}"/>
            </a:ext>
          </a:extLst>
        </xdr:cNvPr>
        <xdr:cNvSpPr/>
      </xdr:nvSpPr>
      <xdr:spPr>
        <a:xfrm>
          <a:off x="307730" y="7839807"/>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300404</xdr:colOff>
      <xdr:row>29</xdr:row>
      <xdr:rowOff>51289</xdr:rowOff>
    </xdr:from>
    <xdr:to>
      <xdr:col>1</xdr:col>
      <xdr:colOff>555127</xdr:colOff>
      <xdr:row>31</xdr:row>
      <xdr:rowOff>128079</xdr:rowOff>
    </xdr:to>
    <xdr:sp macro="" textlink="">
      <xdr:nvSpPr>
        <xdr:cNvPr id="18" name="角丸四角形 10">
          <a:extLst>
            <a:ext uri="{FF2B5EF4-FFF2-40B4-BE49-F238E27FC236}">
              <a16:creationId xmlns:a16="http://schemas.microsoft.com/office/drawing/2014/main" id="{8A83EAEA-D171-4362-8613-AA0246988722}"/>
            </a:ext>
          </a:extLst>
        </xdr:cNvPr>
        <xdr:cNvSpPr/>
      </xdr:nvSpPr>
      <xdr:spPr>
        <a:xfrm>
          <a:off x="300404" y="8499231"/>
          <a:ext cx="94345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311883</xdr:colOff>
      <xdr:row>34</xdr:row>
      <xdr:rowOff>106726</xdr:rowOff>
    </xdr:from>
    <xdr:to>
      <xdr:col>1</xdr:col>
      <xdr:colOff>569781</xdr:colOff>
      <xdr:row>37</xdr:row>
      <xdr:rowOff>129053</xdr:rowOff>
    </xdr:to>
    <xdr:sp macro="" textlink="">
      <xdr:nvSpPr>
        <xdr:cNvPr id="20" name="角丸四角形 10">
          <a:extLst>
            <a:ext uri="{FF2B5EF4-FFF2-40B4-BE49-F238E27FC236}">
              <a16:creationId xmlns:a16="http://schemas.microsoft.com/office/drawing/2014/main" id="{4D7D44AD-51A7-4EC3-961B-B9D1FAF722B7}"/>
            </a:ext>
          </a:extLst>
        </xdr:cNvPr>
        <xdr:cNvSpPr/>
      </xdr:nvSpPr>
      <xdr:spPr>
        <a:xfrm>
          <a:off x="311883" y="9360630"/>
          <a:ext cx="94662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ステップ５</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6</xdr:col>
      <xdr:colOff>582978</xdr:colOff>
      <xdr:row>22</xdr:row>
      <xdr:rowOff>83771</xdr:rowOff>
    </xdr:from>
    <xdr:to>
      <xdr:col>8</xdr:col>
      <xdr:colOff>563897</xdr:colOff>
      <xdr:row>23</xdr:row>
      <xdr:rowOff>212480</xdr:rowOff>
    </xdr:to>
    <xdr:sp macro="" textlink="">
      <xdr:nvSpPr>
        <xdr:cNvPr id="3" name="四角形: 角度付き 2">
          <a:hlinkClick xmlns:r="http://schemas.openxmlformats.org/officeDocument/2006/relationships" r:id="rId4"/>
          <a:extLst>
            <a:ext uri="{FF2B5EF4-FFF2-40B4-BE49-F238E27FC236}">
              <a16:creationId xmlns:a16="http://schemas.microsoft.com/office/drawing/2014/main" id="{1807E13B-5F5E-4AA9-A634-EA4EF4A37EEB}"/>
            </a:ext>
          </a:extLst>
        </xdr:cNvPr>
        <xdr:cNvSpPr/>
      </xdr:nvSpPr>
      <xdr:spPr>
        <a:xfrm>
          <a:off x="4715363" y="6780579"/>
          <a:ext cx="1358380" cy="421786"/>
        </a:xfrm>
        <a:prstGeom prst="bevel">
          <a:avLst/>
        </a:prstGeom>
        <a:solidFill>
          <a:schemeClr val="accent4">
            <a:lumMod val="20000"/>
            <a:lumOff val="80000"/>
          </a:scheme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④施設基準の辞退届へ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428625</xdr:colOff>
      <xdr:row>2</xdr:row>
      <xdr:rowOff>171450</xdr:rowOff>
    </xdr:from>
    <xdr:to>
      <xdr:col>9</xdr:col>
      <xdr:colOff>619125</xdr:colOff>
      <xdr:row>5</xdr:row>
      <xdr:rowOff>171450</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7219950" y="46672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7</xdr:col>
          <xdr:colOff>1343025</xdr:colOff>
          <xdr:row>6</xdr:row>
          <xdr:rowOff>285750</xdr:rowOff>
        </xdr:to>
        <xdr:sp macro="" textlink="">
          <xdr:nvSpPr>
            <xdr:cNvPr id="107521" name="Group Box 1" hidden="1">
              <a:extLst>
                <a:ext uri="{63B3BB69-23CF-44E3-9099-C40C66FF867C}">
                  <a14:compatExt spid="_x0000_s107521"/>
                </a:ext>
                <a:ext uri="{FF2B5EF4-FFF2-40B4-BE49-F238E27FC236}">
                  <a16:creationId xmlns:a16="http://schemas.microsoft.com/office/drawing/2014/main" id="{00000000-0008-0000-0200-00000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2" name="テキスト ボックス 1">
          <a:extLst>
            <a:ext uri="{FF2B5EF4-FFF2-40B4-BE49-F238E27FC236}">
              <a16:creationId xmlns:a16="http://schemas.microsoft.com/office/drawing/2014/main" id="{16F023A3-F046-471F-916C-44E09DC9F1D3}"/>
            </a:ext>
          </a:extLst>
        </xdr:cNvPr>
        <xdr:cNvSpPr txBox="1"/>
      </xdr:nvSpPr>
      <xdr:spPr>
        <a:xfrm>
          <a:off x="9126435" y="25410360"/>
          <a:ext cx="341456"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3" name="テキスト ボックス 2">
          <a:extLst>
            <a:ext uri="{FF2B5EF4-FFF2-40B4-BE49-F238E27FC236}">
              <a16:creationId xmlns:a16="http://schemas.microsoft.com/office/drawing/2014/main" id="{7CF617DC-F550-45F0-8DEC-E0769FFCF544}"/>
            </a:ext>
          </a:extLst>
        </xdr:cNvPr>
        <xdr:cNvSpPr txBox="1"/>
      </xdr:nvSpPr>
      <xdr:spPr>
        <a:xfrm>
          <a:off x="8661930" y="8735805"/>
          <a:ext cx="241158" cy="19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4" name="テキスト ボックス 3">
          <a:extLst>
            <a:ext uri="{FF2B5EF4-FFF2-40B4-BE49-F238E27FC236}">
              <a16:creationId xmlns:a16="http://schemas.microsoft.com/office/drawing/2014/main" id="{F8A0E8AA-76F7-4EE5-B926-DC9BB3FDCB7B}"/>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5" name="テキスト ボックス 4">
          <a:extLst>
            <a:ext uri="{FF2B5EF4-FFF2-40B4-BE49-F238E27FC236}">
              <a16:creationId xmlns:a16="http://schemas.microsoft.com/office/drawing/2014/main" id="{C690F127-DFBF-492A-B246-5D0E445ED76D}"/>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6" name="テキスト ボックス 5">
          <a:extLst>
            <a:ext uri="{FF2B5EF4-FFF2-40B4-BE49-F238E27FC236}">
              <a16:creationId xmlns:a16="http://schemas.microsoft.com/office/drawing/2014/main" id="{2047DCDC-C6AC-4F86-9C14-6024113CD600}"/>
            </a:ext>
          </a:extLst>
        </xdr:cNvPr>
        <xdr:cNvSpPr txBox="1"/>
      </xdr:nvSpPr>
      <xdr:spPr>
        <a:xfrm>
          <a:off x="4719493" y="164833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7" name="テキスト ボックス 6">
          <a:extLst>
            <a:ext uri="{FF2B5EF4-FFF2-40B4-BE49-F238E27FC236}">
              <a16:creationId xmlns:a16="http://schemas.microsoft.com/office/drawing/2014/main" id="{36F91F11-3783-47B9-AF51-03BE461906D9}"/>
            </a:ext>
          </a:extLst>
        </xdr:cNvPr>
        <xdr:cNvSpPr txBox="1"/>
      </xdr:nvSpPr>
      <xdr:spPr>
        <a:xfrm>
          <a:off x="4676135" y="157199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393700</xdr:rowOff>
        </xdr:from>
        <xdr:to>
          <xdr:col>8</xdr:col>
          <xdr:colOff>885825</xdr:colOff>
          <xdr:row>42</xdr:row>
          <xdr:rowOff>9525</xdr:rowOff>
        </xdr:to>
        <xdr:sp macro="" textlink="">
          <xdr:nvSpPr>
            <xdr:cNvPr id="107522" name="Check Box 2" descr="算定&#10;（２４時間開局）&#10;している" hidden="1">
              <a:extLst>
                <a:ext uri="{63B3BB69-23CF-44E3-9099-C40C66FF867C}">
                  <a14:compatExt spid="_x0000_s107522"/>
                </a:ext>
                <a:ext uri="{FF2B5EF4-FFF2-40B4-BE49-F238E27FC236}">
                  <a16:creationId xmlns:a16="http://schemas.microsoft.com/office/drawing/2014/main" id="{00000000-0008-0000-0200-00000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41</xdr:row>
          <xdr:rowOff>19050</xdr:rowOff>
        </xdr:from>
        <xdr:to>
          <xdr:col>7</xdr:col>
          <xdr:colOff>1095375</xdr:colOff>
          <xdr:row>42</xdr:row>
          <xdr:rowOff>0</xdr:rowOff>
        </xdr:to>
        <xdr:sp macro="" textlink="">
          <xdr:nvSpPr>
            <xdr:cNvPr id="107523" name="Check Box 3" descr="算定&#10;（２４時間開局）&#10;している" hidden="1">
              <a:extLst>
                <a:ext uri="{63B3BB69-23CF-44E3-9099-C40C66FF867C}">
                  <a14:compatExt spid="_x0000_s107523"/>
                </a:ext>
                <a:ext uri="{FF2B5EF4-FFF2-40B4-BE49-F238E27FC236}">
                  <a16:creationId xmlns:a16="http://schemas.microsoft.com/office/drawing/2014/main" id="{00000000-0008-0000-0200-00000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8" name="テキスト ボックス 7">
          <a:extLst>
            <a:ext uri="{FF2B5EF4-FFF2-40B4-BE49-F238E27FC236}">
              <a16:creationId xmlns:a16="http://schemas.microsoft.com/office/drawing/2014/main" id="{13FFEA45-1601-433A-8D5D-1BF4E6E7AD26}"/>
            </a:ext>
          </a:extLst>
        </xdr:cNvPr>
        <xdr:cNvSpPr txBox="1"/>
      </xdr:nvSpPr>
      <xdr:spPr>
        <a:xfrm>
          <a:off x="8688226" y="110025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9" name="テキスト ボックス 8">
          <a:extLst>
            <a:ext uri="{FF2B5EF4-FFF2-40B4-BE49-F238E27FC236}">
              <a16:creationId xmlns:a16="http://schemas.microsoft.com/office/drawing/2014/main" id="{F037DE26-A057-4064-98B1-E95A1389CCE2}"/>
            </a:ext>
          </a:extLst>
        </xdr:cNvPr>
        <xdr:cNvSpPr txBox="1"/>
      </xdr:nvSpPr>
      <xdr:spPr>
        <a:xfrm>
          <a:off x="7040512" y="11531802"/>
          <a:ext cx="968002"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0" name="テキスト ボックス 9">
          <a:extLst>
            <a:ext uri="{FF2B5EF4-FFF2-40B4-BE49-F238E27FC236}">
              <a16:creationId xmlns:a16="http://schemas.microsoft.com/office/drawing/2014/main" id="{979DE4D2-E248-47D2-B9EF-DFCDED1FB962}"/>
            </a:ext>
          </a:extLst>
        </xdr:cNvPr>
        <xdr:cNvSpPr txBox="1"/>
      </xdr:nvSpPr>
      <xdr:spPr>
        <a:xfrm>
          <a:off x="8994217" y="13241659"/>
          <a:ext cx="413233" cy="463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11" name="テキスト ボックス 10">
          <a:extLst>
            <a:ext uri="{FF2B5EF4-FFF2-40B4-BE49-F238E27FC236}">
              <a16:creationId xmlns:a16="http://schemas.microsoft.com/office/drawing/2014/main" id="{BA949F36-B1BA-4170-A7A2-8EC3E572B609}"/>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12" name="テキスト ボックス 11">
          <a:extLst>
            <a:ext uri="{FF2B5EF4-FFF2-40B4-BE49-F238E27FC236}">
              <a16:creationId xmlns:a16="http://schemas.microsoft.com/office/drawing/2014/main" id="{7132F713-5BB4-4E1D-9122-D8ADD6275AE1}"/>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3" name="テキスト ボックス 12">
          <a:extLst>
            <a:ext uri="{FF2B5EF4-FFF2-40B4-BE49-F238E27FC236}">
              <a16:creationId xmlns:a16="http://schemas.microsoft.com/office/drawing/2014/main" id="{316761F2-48DD-4792-995E-B436214397BF}"/>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14" name="テキスト ボックス 13">
          <a:extLst>
            <a:ext uri="{FF2B5EF4-FFF2-40B4-BE49-F238E27FC236}">
              <a16:creationId xmlns:a16="http://schemas.microsoft.com/office/drawing/2014/main" id="{F4D42539-C412-4C5A-BA1C-69E2A0EAF583}"/>
            </a:ext>
          </a:extLst>
        </xdr:cNvPr>
        <xdr:cNvSpPr txBox="1"/>
      </xdr:nvSpPr>
      <xdr:spPr>
        <a:xfrm>
          <a:off x="3560762" y="5776913"/>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5" name="テキスト ボックス 29">
          <a:extLst>
            <a:ext uri="{FF2B5EF4-FFF2-40B4-BE49-F238E27FC236}">
              <a16:creationId xmlns:a16="http://schemas.microsoft.com/office/drawing/2014/main" id="{86CCD38C-ADD4-4CF5-A3FB-654D62F69F0D}"/>
            </a:ext>
          </a:extLst>
        </xdr:cNvPr>
        <xdr:cNvSpPr txBox="1"/>
      </xdr:nvSpPr>
      <xdr:spPr>
        <a:xfrm>
          <a:off x="3554412" y="6121401"/>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16" name="テキスト ボックス 15">
          <a:extLst>
            <a:ext uri="{FF2B5EF4-FFF2-40B4-BE49-F238E27FC236}">
              <a16:creationId xmlns:a16="http://schemas.microsoft.com/office/drawing/2014/main" id="{F4E5A896-38B6-4B66-B916-9B5D883A81FB}"/>
            </a:ext>
          </a:extLst>
        </xdr:cNvPr>
        <xdr:cNvSpPr txBox="1"/>
      </xdr:nvSpPr>
      <xdr:spPr>
        <a:xfrm>
          <a:off x="9129505" y="5795066"/>
          <a:ext cx="222820" cy="161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17" name="テキスト ボックス 16">
          <a:extLst>
            <a:ext uri="{FF2B5EF4-FFF2-40B4-BE49-F238E27FC236}">
              <a16:creationId xmlns:a16="http://schemas.microsoft.com/office/drawing/2014/main" id="{1BD84EE9-2812-4F85-BCE9-A087CFC960E2}"/>
            </a:ext>
          </a:extLst>
        </xdr:cNvPr>
        <xdr:cNvSpPr txBox="1"/>
      </xdr:nvSpPr>
      <xdr:spPr>
        <a:xfrm>
          <a:off x="9129505" y="6103938"/>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18" name="テキスト ボックス 17">
          <a:extLst>
            <a:ext uri="{FF2B5EF4-FFF2-40B4-BE49-F238E27FC236}">
              <a16:creationId xmlns:a16="http://schemas.microsoft.com/office/drawing/2014/main" id="{3C119194-BB8D-4ED5-A789-4FF27FF91535}"/>
            </a:ext>
          </a:extLst>
        </xdr:cNvPr>
        <xdr:cNvSpPr txBox="1"/>
      </xdr:nvSpPr>
      <xdr:spPr>
        <a:xfrm>
          <a:off x="8633755" y="9201352"/>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19" name="テキスト ボックス 18">
          <a:extLst>
            <a:ext uri="{FF2B5EF4-FFF2-40B4-BE49-F238E27FC236}">
              <a16:creationId xmlns:a16="http://schemas.microsoft.com/office/drawing/2014/main" id="{58B3DC33-D4CD-4E0D-94D3-8CF3175DEF67}"/>
            </a:ext>
          </a:extLst>
        </xdr:cNvPr>
        <xdr:cNvSpPr txBox="1"/>
      </xdr:nvSpPr>
      <xdr:spPr>
        <a:xfrm>
          <a:off x="8625019" y="9715703"/>
          <a:ext cx="326667"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20" name="テキスト ボックス 19">
          <a:extLst>
            <a:ext uri="{FF2B5EF4-FFF2-40B4-BE49-F238E27FC236}">
              <a16:creationId xmlns:a16="http://schemas.microsoft.com/office/drawing/2014/main" id="{0E0C3537-493B-4C4B-A511-CEA0E21084B5}"/>
            </a:ext>
          </a:extLst>
        </xdr:cNvPr>
        <xdr:cNvSpPr txBox="1"/>
      </xdr:nvSpPr>
      <xdr:spPr>
        <a:xfrm>
          <a:off x="5219262" y="114645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21" name="テキスト ボックス 20">
          <a:extLst>
            <a:ext uri="{FF2B5EF4-FFF2-40B4-BE49-F238E27FC236}">
              <a16:creationId xmlns:a16="http://schemas.microsoft.com/office/drawing/2014/main" id="{74F51CEE-E022-44CD-B3D9-E13543BBF80A}"/>
            </a:ext>
          </a:extLst>
        </xdr:cNvPr>
        <xdr:cNvSpPr txBox="1"/>
      </xdr:nvSpPr>
      <xdr:spPr>
        <a:xfrm>
          <a:off x="17318096" y="7124959"/>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22" name="テキスト ボックス 21">
          <a:extLst>
            <a:ext uri="{FF2B5EF4-FFF2-40B4-BE49-F238E27FC236}">
              <a16:creationId xmlns:a16="http://schemas.microsoft.com/office/drawing/2014/main" id="{6CFFCFF3-ED2D-4FB6-B99D-9D128761DAD1}"/>
            </a:ext>
          </a:extLst>
        </xdr:cNvPr>
        <xdr:cNvSpPr txBox="1"/>
      </xdr:nvSpPr>
      <xdr:spPr>
        <a:xfrm>
          <a:off x="8734523" y="7073900"/>
          <a:ext cx="682527"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23" name="テキスト ボックス 22">
          <a:extLst>
            <a:ext uri="{FF2B5EF4-FFF2-40B4-BE49-F238E27FC236}">
              <a16:creationId xmlns:a16="http://schemas.microsoft.com/office/drawing/2014/main" id="{8293553A-B59F-4EB9-84F0-BC4859FCA8E0}"/>
            </a:ext>
          </a:extLst>
        </xdr:cNvPr>
        <xdr:cNvSpPr txBox="1"/>
      </xdr:nvSpPr>
      <xdr:spPr>
        <a:xfrm>
          <a:off x="9050557" y="21191875"/>
          <a:ext cx="780663"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24" name="テキスト ボックス 23">
          <a:extLst>
            <a:ext uri="{FF2B5EF4-FFF2-40B4-BE49-F238E27FC236}">
              <a16:creationId xmlns:a16="http://schemas.microsoft.com/office/drawing/2014/main" id="{6ADBC857-1B82-44A9-8176-1F640FADCD6A}"/>
            </a:ext>
          </a:extLst>
        </xdr:cNvPr>
        <xdr:cNvSpPr txBox="1"/>
      </xdr:nvSpPr>
      <xdr:spPr>
        <a:xfrm>
          <a:off x="5910087" y="21829235"/>
          <a:ext cx="795347" cy="672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25" name="テキスト ボックス 24">
          <a:extLst>
            <a:ext uri="{FF2B5EF4-FFF2-40B4-BE49-F238E27FC236}">
              <a16:creationId xmlns:a16="http://schemas.microsoft.com/office/drawing/2014/main" id="{93CFBF2A-D925-4E08-8AB7-28CC63B6916E}"/>
            </a:ext>
          </a:extLst>
        </xdr:cNvPr>
        <xdr:cNvSpPr txBox="1"/>
      </xdr:nvSpPr>
      <xdr:spPr>
        <a:xfrm>
          <a:off x="5582687" y="117975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12700</xdr:rowOff>
        </xdr:from>
        <xdr:to>
          <xdr:col>9</xdr:col>
          <xdr:colOff>1447800</xdr:colOff>
          <xdr:row>6</xdr:row>
          <xdr:rowOff>9525</xdr:rowOff>
        </xdr:to>
        <xdr:sp macro="" textlink="">
          <xdr:nvSpPr>
            <xdr:cNvPr id="107524" name="Option Button 4" hidden="1">
              <a:extLst>
                <a:ext uri="{63B3BB69-23CF-44E3-9099-C40C66FF867C}">
                  <a14:compatExt spid="_x0000_s107524"/>
                </a:ext>
                <a:ext uri="{FF2B5EF4-FFF2-40B4-BE49-F238E27FC236}">
                  <a16:creationId xmlns:a16="http://schemas.microsoft.com/office/drawing/2014/main" id="{00000000-0008-0000-0200-00000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107525" name="Group Box 5" hidden="1">
              <a:extLst>
                <a:ext uri="{63B3BB69-23CF-44E3-9099-C40C66FF867C}">
                  <a14:compatExt spid="_x0000_s107525"/>
                </a:ext>
                <a:ext uri="{FF2B5EF4-FFF2-40B4-BE49-F238E27FC236}">
                  <a16:creationId xmlns:a16="http://schemas.microsoft.com/office/drawing/2014/main" id="{00000000-0008-0000-0200-00000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107526" name="Group Box 6" hidden="1">
              <a:extLst>
                <a:ext uri="{63B3BB69-23CF-44E3-9099-C40C66FF867C}">
                  <a14:compatExt spid="_x0000_s107526"/>
                </a:ext>
                <a:ext uri="{FF2B5EF4-FFF2-40B4-BE49-F238E27FC236}">
                  <a16:creationId xmlns:a16="http://schemas.microsoft.com/office/drawing/2014/main" id="{00000000-0008-0000-0200-00000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28575</xdr:colOff>
          <xdr:row>27</xdr:row>
          <xdr:rowOff>304800</xdr:rowOff>
        </xdr:to>
        <xdr:sp macro="" textlink="">
          <xdr:nvSpPr>
            <xdr:cNvPr id="107527" name="Option Button 7" hidden="1">
              <a:extLst>
                <a:ext uri="{63B3BB69-23CF-44E3-9099-C40C66FF867C}">
                  <a14:compatExt spid="_x0000_s107527"/>
                </a:ext>
                <a:ext uri="{FF2B5EF4-FFF2-40B4-BE49-F238E27FC236}">
                  <a16:creationId xmlns:a16="http://schemas.microsoft.com/office/drawing/2014/main" id="{00000000-0008-0000-0200-00000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107528" name="Option Button 8" hidden="1">
              <a:extLst>
                <a:ext uri="{63B3BB69-23CF-44E3-9099-C40C66FF867C}">
                  <a14:compatExt spid="_x0000_s107528"/>
                </a:ext>
                <a:ext uri="{FF2B5EF4-FFF2-40B4-BE49-F238E27FC236}">
                  <a16:creationId xmlns:a16="http://schemas.microsoft.com/office/drawing/2014/main" id="{00000000-0008-0000-0200-00000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27</xdr:row>
          <xdr:rowOff>57150</xdr:rowOff>
        </xdr:from>
        <xdr:to>
          <xdr:col>6</xdr:col>
          <xdr:colOff>285750</xdr:colOff>
          <xdr:row>27</xdr:row>
          <xdr:rowOff>304800</xdr:rowOff>
        </xdr:to>
        <xdr:sp macro="" textlink="">
          <xdr:nvSpPr>
            <xdr:cNvPr id="107529" name="Option Button 9" hidden="1">
              <a:extLst>
                <a:ext uri="{63B3BB69-23CF-44E3-9099-C40C66FF867C}">
                  <a14:compatExt spid="_x0000_s107529"/>
                </a:ext>
                <a:ext uri="{FF2B5EF4-FFF2-40B4-BE49-F238E27FC236}">
                  <a16:creationId xmlns:a16="http://schemas.microsoft.com/office/drawing/2014/main" id="{00000000-0008-0000-02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107530" name="Option Button 10" hidden="1">
              <a:extLst>
                <a:ext uri="{63B3BB69-23CF-44E3-9099-C40C66FF867C}">
                  <a14:compatExt spid="_x0000_s107530"/>
                </a:ext>
                <a:ext uri="{FF2B5EF4-FFF2-40B4-BE49-F238E27FC236}">
                  <a16:creationId xmlns:a16="http://schemas.microsoft.com/office/drawing/2014/main" id="{00000000-0008-0000-0200-00000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107531" name="Option Button 11" hidden="1">
              <a:extLst>
                <a:ext uri="{63B3BB69-23CF-44E3-9099-C40C66FF867C}">
                  <a14:compatExt spid="_x0000_s107531"/>
                </a:ext>
                <a:ext uri="{FF2B5EF4-FFF2-40B4-BE49-F238E27FC236}">
                  <a16:creationId xmlns:a16="http://schemas.microsoft.com/office/drawing/2014/main" id="{00000000-0008-0000-0200-00000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27</xdr:row>
          <xdr:rowOff>57150</xdr:rowOff>
        </xdr:from>
        <xdr:to>
          <xdr:col>9</xdr:col>
          <xdr:colOff>285750</xdr:colOff>
          <xdr:row>27</xdr:row>
          <xdr:rowOff>304800</xdr:rowOff>
        </xdr:to>
        <xdr:sp macro="" textlink="">
          <xdr:nvSpPr>
            <xdr:cNvPr id="107532" name="Option Button 12" hidden="1">
              <a:extLst>
                <a:ext uri="{63B3BB69-23CF-44E3-9099-C40C66FF867C}">
                  <a14:compatExt spid="_x0000_s107532"/>
                </a:ext>
                <a:ext uri="{FF2B5EF4-FFF2-40B4-BE49-F238E27FC236}">
                  <a16:creationId xmlns:a16="http://schemas.microsoft.com/office/drawing/2014/main" id="{00000000-0008-0000-0200-00000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31750</xdr:rowOff>
        </xdr:from>
        <xdr:to>
          <xdr:col>9</xdr:col>
          <xdr:colOff>1171575</xdr:colOff>
          <xdr:row>27</xdr:row>
          <xdr:rowOff>323850</xdr:rowOff>
        </xdr:to>
        <xdr:sp macro="" textlink="">
          <xdr:nvSpPr>
            <xdr:cNvPr id="107533" name="Group Box 13" hidden="1">
              <a:extLst>
                <a:ext uri="{63B3BB69-23CF-44E3-9099-C40C66FF867C}">
                  <a14:compatExt spid="_x0000_s107533"/>
                </a:ext>
                <a:ext uri="{FF2B5EF4-FFF2-40B4-BE49-F238E27FC236}">
                  <a16:creationId xmlns:a16="http://schemas.microsoft.com/office/drawing/2014/main" id="{00000000-0008-0000-0200-00000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36</xdr:row>
          <xdr:rowOff>50800</xdr:rowOff>
        </xdr:from>
        <xdr:to>
          <xdr:col>6</xdr:col>
          <xdr:colOff>990600</xdr:colOff>
          <xdr:row>36</xdr:row>
          <xdr:rowOff>295275</xdr:rowOff>
        </xdr:to>
        <xdr:sp macro="" textlink="">
          <xdr:nvSpPr>
            <xdr:cNvPr id="107534" name="Option Button 14" hidden="1">
              <a:extLst>
                <a:ext uri="{63B3BB69-23CF-44E3-9099-C40C66FF867C}">
                  <a14:compatExt spid="_x0000_s107534"/>
                </a:ext>
                <a:ext uri="{FF2B5EF4-FFF2-40B4-BE49-F238E27FC236}">
                  <a16:creationId xmlns:a16="http://schemas.microsoft.com/office/drawing/2014/main" id="{00000000-0008-0000-0200-00000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755650</xdr:colOff>
          <xdr:row>36</xdr:row>
          <xdr:rowOff>50800</xdr:rowOff>
        </xdr:from>
        <xdr:to>
          <xdr:col>8</xdr:col>
          <xdr:colOff>1009650</xdr:colOff>
          <xdr:row>36</xdr:row>
          <xdr:rowOff>295275</xdr:rowOff>
        </xdr:to>
        <xdr:sp macro="" textlink="">
          <xdr:nvSpPr>
            <xdr:cNvPr id="107535" name="Option Button 15" hidden="1">
              <a:extLst>
                <a:ext uri="{63B3BB69-23CF-44E3-9099-C40C66FF867C}">
                  <a14:compatExt spid="_x0000_s107535"/>
                </a:ext>
                <a:ext uri="{FF2B5EF4-FFF2-40B4-BE49-F238E27FC236}">
                  <a16:creationId xmlns:a16="http://schemas.microsoft.com/office/drawing/2014/main" id="{00000000-0008-0000-0200-00000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0</xdr:rowOff>
        </xdr:from>
        <xdr:to>
          <xdr:col>9</xdr:col>
          <xdr:colOff>838200</xdr:colOff>
          <xdr:row>37</xdr:row>
          <xdr:rowOff>19050</xdr:rowOff>
        </xdr:to>
        <xdr:sp macro="" textlink="">
          <xdr:nvSpPr>
            <xdr:cNvPr id="107536" name="Group Box 16" hidden="1">
              <a:extLst>
                <a:ext uri="{63B3BB69-23CF-44E3-9099-C40C66FF867C}">
                  <a14:compatExt spid="_x0000_s107536"/>
                </a:ext>
                <a:ext uri="{FF2B5EF4-FFF2-40B4-BE49-F238E27FC236}">
                  <a16:creationId xmlns:a16="http://schemas.microsoft.com/office/drawing/2014/main" id="{00000000-0008-0000-0200-00001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39</xdr:row>
          <xdr:rowOff>323850</xdr:rowOff>
        </xdr:from>
        <xdr:to>
          <xdr:col>6</xdr:col>
          <xdr:colOff>752475</xdr:colOff>
          <xdr:row>39</xdr:row>
          <xdr:rowOff>581025</xdr:rowOff>
        </xdr:to>
        <xdr:sp macro="" textlink="">
          <xdr:nvSpPr>
            <xdr:cNvPr id="107537" name="Option Button 17" hidden="1">
              <a:extLst>
                <a:ext uri="{63B3BB69-23CF-44E3-9099-C40C66FF867C}">
                  <a14:compatExt spid="_x0000_s107537"/>
                </a:ext>
                <a:ext uri="{FF2B5EF4-FFF2-40B4-BE49-F238E27FC236}">
                  <a16:creationId xmlns:a16="http://schemas.microsoft.com/office/drawing/2014/main" id="{00000000-0008-0000-0200-00001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581025</xdr:rowOff>
        </xdr:to>
        <xdr:sp macro="" textlink="">
          <xdr:nvSpPr>
            <xdr:cNvPr id="107538" name="Option Button 18" hidden="1">
              <a:extLst>
                <a:ext uri="{63B3BB69-23CF-44E3-9099-C40C66FF867C}">
                  <a14:compatExt spid="_x0000_s107538"/>
                </a:ext>
                <a:ext uri="{FF2B5EF4-FFF2-40B4-BE49-F238E27FC236}">
                  <a16:creationId xmlns:a16="http://schemas.microsoft.com/office/drawing/2014/main" id="{00000000-0008-0000-0200-00001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1314450</xdr:colOff>
          <xdr:row>40</xdr:row>
          <xdr:rowOff>47625</xdr:rowOff>
        </xdr:to>
        <xdr:sp macro="" textlink="">
          <xdr:nvSpPr>
            <xdr:cNvPr id="107539" name="Group Box 19" hidden="1">
              <a:extLst>
                <a:ext uri="{63B3BB69-23CF-44E3-9099-C40C66FF867C}">
                  <a14:compatExt spid="_x0000_s107539"/>
                </a:ext>
                <a:ext uri="{FF2B5EF4-FFF2-40B4-BE49-F238E27FC236}">
                  <a16:creationId xmlns:a16="http://schemas.microsoft.com/office/drawing/2014/main" id="{00000000-0008-0000-0200-00001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88900</xdr:rowOff>
        </xdr:from>
        <xdr:to>
          <xdr:col>7</xdr:col>
          <xdr:colOff>400050</xdr:colOff>
          <xdr:row>40</xdr:row>
          <xdr:rowOff>323850</xdr:rowOff>
        </xdr:to>
        <xdr:sp macro="" textlink="">
          <xdr:nvSpPr>
            <xdr:cNvPr id="107540" name="Option Button 20" hidden="1">
              <a:extLst>
                <a:ext uri="{63B3BB69-23CF-44E3-9099-C40C66FF867C}">
                  <a14:compatExt spid="_x0000_s107540"/>
                </a:ext>
                <a:ext uri="{FF2B5EF4-FFF2-40B4-BE49-F238E27FC236}">
                  <a16:creationId xmlns:a16="http://schemas.microsoft.com/office/drawing/2014/main" id="{00000000-0008-0000-0200-00001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40</xdr:row>
          <xdr:rowOff>76200</xdr:rowOff>
        </xdr:from>
        <xdr:to>
          <xdr:col>9</xdr:col>
          <xdr:colOff>381000</xdr:colOff>
          <xdr:row>40</xdr:row>
          <xdr:rowOff>323850</xdr:rowOff>
        </xdr:to>
        <xdr:sp macro="" textlink="">
          <xdr:nvSpPr>
            <xdr:cNvPr id="107541" name="Option Button 21" hidden="1">
              <a:extLst>
                <a:ext uri="{63B3BB69-23CF-44E3-9099-C40C66FF867C}">
                  <a14:compatExt spid="_x0000_s107541"/>
                </a:ext>
                <a:ext uri="{FF2B5EF4-FFF2-40B4-BE49-F238E27FC236}">
                  <a16:creationId xmlns:a16="http://schemas.microsoft.com/office/drawing/2014/main" id="{00000000-0008-0000-0200-00001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12700</xdr:rowOff>
        </xdr:from>
        <xdr:to>
          <xdr:col>9</xdr:col>
          <xdr:colOff>1266825</xdr:colOff>
          <xdr:row>41</xdr:row>
          <xdr:rowOff>9525</xdr:rowOff>
        </xdr:to>
        <xdr:sp macro="" textlink="">
          <xdr:nvSpPr>
            <xdr:cNvPr id="107542" name="Group Box 22" hidden="1">
              <a:extLst>
                <a:ext uri="{63B3BB69-23CF-44E3-9099-C40C66FF867C}">
                  <a14:compatExt spid="_x0000_s107542"/>
                </a:ext>
                <a:ext uri="{FF2B5EF4-FFF2-40B4-BE49-F238E27FC236}">
                  <a16:creationId xmlns:a16="http://schemas.microsoft.com/office/drawing/2014/main" id="{00000000-0008-0000-0200-00001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9525</xdr:rowOff>
        </xdr:to>
        <xdr:sp macro="" textlink="">
          <xdr:nvSpPr>
            <xdr:cNvPr id="107543" name="Option Button 23" hidden="1">
              <a:extLst>
                <a:ext uri="{63B3BB69-23CF-44E3-9099-C40C66FF867C}">
                  <a14:compatExt spid="_x0000_s107543"/>
                </a:ext>
                <a:ext uri="{FF2B5EF4-FFF2-40B4-BE49-F238E27FC236}">
                  <a16:creationId xmlns:a16="http://schemas.microsoft.com/office/drawing/2014/main" id="{00000000-0008-0000-0200-00001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44</xdr:row>
          <xdr:rowOff>361950</xdr:rowOff>
        </xdr:from>
        <xdr:to>
          <xdr:col>9</xdr:col>
          <xdr:colOff>685800</xdr:colOff>
          <xdr:row>45</xdr:row>
          <xdr:rowOff>9525</xdr:rowOff>
        </xdr:to>
        <xdr:sp macro="" textlink="">
          <xdr:nvSpPr>
            <xdr:cNvPr id="107544" name="Option Button 24" hidden="1">
              <a:extLst>
                <a:ext uri="{63B3BB69-23CF-44E3-9099-C40C66FF867C}">
                  <a14:compatExt spid="_x0000_s107544"/>
                </a:ext>
                <a:ext uri="{FF2B5EF4-FFF2-40B4-BE49-F238E27FC236}">
                  <a16:creationId xmlns:a16="http://schemas.microsoft.com/office/drawing/2014/main" id="{00000000-0008-0000-0200-00001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600075</xdr:colOff>
          <xdr:row>45</xdr:row>
          <xdr:rowOff>28575</xdr:rowOff>
        </xdr:to>
        <xdr:sp macro="" textlink="">
          <xdr:nvSpPr>
            <xdr:cNvPr id="107545" name="Option Button 25" hidden="1">
              <a:extLst>
                <a:ext uri="{63B3BB69-23CF-44E3-9099-C40C66FF867C}">
                  <a14:compatExt spid="_x0000_s107545"/>
                </a:ext>
                <a:ext uri="{FF2B5EF4-FFF2-40B4-BE49-F238E27FC236}">
                  <a16:creationId xmlns:a16="http://schemas.microsoft.com/office/drawing/2014/main" id="{00000000-0008-0000-0200-00001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44</xdr:row>
          <xdr:rowOff>565150</xdr:rowOff>
        </xdr:from>
        <xdr:to>
          <xdr:col>9</xdr:col>
          <xdr:colOff>1162050</xdr:colOff>
          <xdr:row>45</xdr:row>
          <xdr:rowOff>333375</xdr:rowOff>
        </xdr:to>
        <xdr:sp macro="" textlink="">
          <xdr:nvSpPr>
            <xdr:cNvPr id="107546" name="Group Box 26" hidden="1">
              <a:extLst>
                <a:ext uri="{63B3BB69-23CF-44E3-9099-C40C66FF867C}">
                  <a14:compatExt spid="_x0000_s107546"/>
                </a:ext>
                <a:ext uri="{FF2B5EF4-FFF2-40B4-BE49-F238E27FC236}">
                  <a16:creationId xmlns:a16="http://schemas.microsoft.com/office/drawing/2014/main" id="{00000000-0008-0000-0200-00001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107547" name="Group Box 27" hidden="1">
              <a:extLst>
                <a:ext uri="{63B3BB69-23CF-44E3-9099-C40C66FF867C}">
                  <a14:compatExt spid="_x0000_s107547"/>
                </a:ext>
                <a:ext uri="{FF2B5EF4-FFF2-40B4-BE49-F238E27FC236}">
                  <a16:creationId xmlns:a16="http://schemas.microsoft.com/office/drawing/2014/main" id="{00000000-0008-0000-0200-00001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1247775</xdr:colOff>
          <xdr:row>47</xdr:row>
          <xdr:rowOff>85725</xdr:rowOff>
        </xdr:to>
        <xdr:sp macro="" textlink="">
          <xdr:nvSpPr>
            <xdr:cNvPr id="107548" name="Group Box 28" hidden="1">
              <a:extLst>
                <a:ext uri="{63B3BB69-23CF-44E3-9099-C40C66FF867C}">
                  <a14:compatExt spid="_x0000_s107548"/>
                </a:ext>
                <a:ext uri="{FF2B5EF4-FFF2-40B4-BE49-F238E27FC236}">
                  <a16:creationId xmlns:a16="http://schemas.microsoft.com/office/drawing/2014/main" id="{00000000-0008-0000-0200-00001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46</xdr:row>
          <xdr:rowOff>0</xdr:rowOff>
        </xdr:from>
        <xdr:to>
          <xdr:col>9</xdr:col>
          <xdr:colOff>1190625</xdr:colOff>
          <xdr:row>47</xdr:row>
          <xdr:rowOff>76200</xdr:rowOff>
        </xdr:to>
        <xdr:sp macro="" textlink="">
          <xdr:nvSpPr>
            <xdr:cNvPr id="107549" name="Group Box 29" hidden="1">
              <a:extLst>
                <a:ext uri="{63B3BB69-23CF-44E3-9099-C40C66FF867C}">
                  <a14:compatExt spid="_x0000_s107549"/>
                </a:ext>
                <a:ext uri="{FF2B5EF4-FFF2-40B4-BE49-F238E27FC236}">
                  <a16:creationId xmlns:a16="http://schemas.microsoft.com/office/drawing/2014/main" id="{00000000-0008-0000-0200-00001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46</xdr:row>
          <xdr:rowOff>0</xdr:rowOff>
        </xdr:from>
        <xdr:to>
          <xdr:col>9</xdr:col>
          <xdr:colOff>1190625</xdr:colOff>
          <xdr:row>47</xdr:row>
          <xdr:rowOff>57150</xdr:rowOff>
        </xdr:to>
        <xdr:sp macro="" textlink="">
          <xdr:nvSpPr>
            <xdr:cNvPr id="107550" name="Group Box 30" hidden="1">
              <a:extLst>
                <a:ext uri="{63B3BB69-23CF-44E3-9099-C40C66FF867C}">
                  <a14:compatExt spid="_x0000_s107550"/>
                </a:ext>
                <a:ext uri="{FF2B5EF4-FFF2-40B4-BE49-F238E27FC236}">
                  <a16:creationId xmlns:a16="http://schemas.microsoft.com/office/drawing/2014/main" id="{00000000-0008-0000-0200-00001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1171575</xdr:colOff>
          <xdr:row>47</xdr:row>
          <xdr:rowOff>104775</xdr:rowOff>
        </xdr:to>
        <xdr:sp macro="" textlink="">
          <xdr:nvSpPr>
            <xdr:cNvPr id="107551" name="Group Box 31" hidden="1">
              <a:extLst>
                <a:ext uri="{63B3BB69-23CF-44E3-9099-C40C66FF867C}">
                  <a14:compatExt spid="_x0000_s107551"/>
                </a:ext>
                <a:ext uri="{FF2B5EF4-FFF2-40B4-BE49-F238E27FC236}">
                  <a16:creationId xmlns:a16="http://schemas.microsoft.com/office/drawing/2014/main" id="{00000000-0008-0000-0200-00001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48</xdr:row>
          <xdr:rowOff>69850</xdr:rowOff>
        </xdr:from>
        <xdr:to>
          <xdr:col>6</xdr:col>
          <xdr:colOff>476250</xdr:colOff>
          <xdr:row>48</xdr:row>
          <xdr:rowOff>314325</xdr:rowOff>
        </xdr:to>
        <xdr:sp macro="" textlink="">
          <xdr:nvSpPr>
            <xdr:cNvPr id="107552" name="Option Button 32" hidden="1">
              <a:extLst>
                <a:ext uri="{63B3BB69-23CF-44E3-9099-C40C66FF867C}">
                  <a14:compatExt spid="_x0000_s107552"/>
                </a:ext>
                <a:ext uri="{FF2B5EF4-FFF2-40B4-BE49-F238E27FC236}">
                  <a16:creationId xmlns:a16="http://schemas.microsoft.com/office/drawing/2014/main" id="{00000000-0008-0000-0200-00002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69850</xdr:rowOff>
        </xdr:from>
        <xdr:to>
          <xdr:col>8</xdr:col>
          <xdr:colOff>409575</xdr:colOff>
          <xdr:row>48</xdr:row>
          <xdr:rowOff>314325</xdr:rowOff>
        </xdr:to>
        <xdr:sp macro="" textlink="">
          <xdr:nvSpPr>
            <xdr:cNvPr id="107553" name="Option Button 33" hidden="1">
              <a:extLst>
                <a:ext uri="{63B3BB69-23CF-44E3-9099-C40C66FF867C}">
                  <a14:compatExt spid="_x0000_s107553"/>
                </a:ext>
                <a:ext uri="{FF2B5EF4-FFF2-40B4-BE49-F238E27FC236}">
                  <a16:creationId xmlns:a16="http://schemas.microsoft.com/office/drawing/2014/main" id="{00000000-0008-0000-0200-00002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48</xdr:row>
          <xdr:rowOff>12700</xdr:rowOff>
        </xdr:from>
        <xdr:to>
          <xdr:col>8</xdr:col>
          <xdr:colOff>1219200</xdr:colOff>
          <xdr:row>48</xdr:row>
          <xdr:rowOff>361950</xdr:rowOff>
        </xdr:to>
        <xdr:sp macro="" textlink="">
          <xdr:nvSpPr>
            <xdr:cNvPr id="107554" name="Group Box 34" hidden="1">
              <a:extLst>
                <a:ext uri="{63B3BB69-23CF-44E3-9099-C40C66FF867C}">
                  <a14:compatExt spid="_x0000_s107554"/>
                </a:ext>
                <a:ext uri="{FF2B5EF4-FFF2-40B4-BE49-F238E27FC236}">
                  <a16:creationId xmlns:a16="http://schemas.microsoft.com/office/drawing/2014/main" id="{00000000-0008-0000-0200-00002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49</xdr:row>
          <xdr:rowOff>88900</xdr:rowOff>
        </xdr:from>
        <xdr:to>
          <xdr:col>6</xdr:col>
          <xdr:colOff>476250</xdr:colOff>
          <xdr:row>49</xdr:row>
          <xdr:rowOff>323850</xdr:rowOff>
        </xdr:to>
        <xdr:sp macro="" textlink="">
          <xdr:nvSpPr>
            <xdr:cNvPr id="107555" name="Option Button 35" hidden="1">
              <a:extLst>
                <a:ext uri="{63B3BB69-23CF-44E3-9099-C40C66FF867C}">
                  <a14:compatExt spid="_x0000_s107555"/>
                </a:ext>
                <a:ext uri="{FF2B5EF4-FFF2-40B4-BE49-F238E27FC236}">
                  <a16:creationId xmlns:a16="http://schemas.microsoft.com/office/drawing/2014/main" id="{00000000-0008-0000-0200-00002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409575</xdr:colOff>
          <xdr:row>49</xdr:row>
          <xdr:rowOff>304800</xdr:rowOff>
        </xdr:to>
        <xdr:sp macro="" textlink="">
          <xdr:nvSpPr>
            <xdr:cNvPr id="107556" name="Option Button 36" hidden="1">
              <a:extLst>
                <a:ext uri="{63B3BB69-23CF-44E3-9099-C40C66FF867C}">
                  <a14:compatExt spid="_x0000_s107556"/>
                </a:ext>
                <a:ext uri="{FF2B5EF4-FFF2-40B4-BE49-F238E27FC236}">
                  <a16:creationId xmlns:a16="http://schemas.microsoft.com/office/drawing/2014/main" id="{00000000-0008-0000-0200-00002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50800</xdr:rowOff>
        </xdr:from>
        <xdr:to>
          <xdr:col>8</xdr:col>
          <xdr:colOff>1343025</xdr:colOff>
          <xdr:row>49</xdr:row>
          <xdr:rowOff>352425</xdr:rowOff>
        </xdr:to>
        <xdr:sp macro="" textlink="">
          <xdr:nvSpPr>
            <xdr:cNvPr id="107557" name="Group Box 37" hidden="1">
              <a:extLst>
                <a:ext uri="{63B3BB69-23CF-44E3-9099-C40C66FF867C}">
                  <a14:compatExt spid="_x0000_s107557"/>
                </a:ext>
                <a:ext uri="{FF2B5EF4-FFF2-40B4-BE49-F238E27FC236}">
                  <a16:creationId xmlns:a16="http://schemas.microsoft.com/office/drawing/2014/main" id="{00000000-0008-0000-0200-00002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50</xdr:row>
          <xdr:rowOff>57150</xdr:rowOff>
        </xdr:from>
        <xdr:to>
          <xdr:col>6</xdr:col>
          <xdr:colOff>533400</xdr:colOff>
          <xdr:row>50</xdr:row>
          <xdr:rowOff>295275</xdr:rowOff>
        </xdr:to>
        <xdr:sp macro="" textlink="">
          <xdr:nvSpPr>
            <xdr:cNvPr id="107558" name="Option Button 38" hidden="1">
              <a:extLst>
                <a:ext uri="{63B3BB69-23CF-44E3-9099-C40C66FF867C}">
                  <a14:compatExt spid="_x0000_s107558"/>
                </a:ext>
                <a:ext uri="{FF2B5EF4-FFF2-40B4-BE49-F238E27FC236}">
                  <a16:creationId xmlns:a16="http://schemas.microsoft.com/office/drawing/2014/main" id="{00000000-0008-0000-0200-00002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409575</xdr:colOff>
          <xdr:row>50</xdr:row>
          <xdr:rowOff>304800</xdr:rowOff>
        </xdr:to>
        <xdr:sp macro="" textlink="">
          <xdr:nvSpPr>
            <xdr:cNvPr id="107559" name="Option Button 39" hidden="1">
              <a:extLst>
                <a:ext uri="{63B3BB69-23CF-44E3-9099-C40C66FF867C}">
                  <a14:compatExt spid="_x0000_s107559"/>
                </a:ext>
                <a:ext uri="{FF2B5EF4-FFF2-40B4-BE49-F238E27FC236}">
                  <a16:creationId xmlns:a16="http://schemas.microsoft.com/office/drawing/2014/main" id="{00000000-0008-0000-0200-00002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1209675</xdr:colOff>
          <xdr:row>50</xdr:row>
          <xdr:rowOff>342900</xdr:rowOff>
        </xdr:to>
        <xdr:sp macro="" textlink="">
          <xdr:nvSpPr>
            <xdr:cNvPr id="107560" name="Group Box 40" hidden="1">
              <a:extLst>
                <a:ext uri="{63B3BB69-23CF-44E3-9099-C40C66FF867C}">
                  <a14:compatExt spid="_x0000_s107560"/>
                </a:ext>
                <a:ext uri="{FF2B5EF4-FFF2-40B4-BE49-F238E27FC236}">
                  <a16:creationId xmlns:a16="http://schemas.microsoft.com/office/drawing/2014/main" id="{00000000-0008-0000-0200-00002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60</xdr:row>
          <xdr:rowOff>88900</xdr:rowOff>
        </xdr:from>
        <xdr:to>
          <xdr:col>2</xdr:col>
          <xdr:colOff>161925</xdr:colOff>
          <xdr:row>60</xdr:row>
          <xdr:rowOff>323850</xdr:rowOff>
        </xdr:to>
        <xdr:sp macro="" textlink="">
          <xdr:nvSpPr>
            <xdr:cNvPr id="107561" name="Option Button 41" hidden="1">
              <a:extLst>
                <a:ext uri="{63B3BB69-23CF-44E3-9099-C40C66FF867C}">
                  <a14:compatExt spid="_x0000_s107561"/>
                </a:ext>
                <a:ext uri="{FF2B5EF4-FFF2-40B4-BE49-F238E27FC236}">
                  <a16:creationId xmlns:a16="http://schemas.microsoft.com/office/drawing/2014/main" id="{00000000-0008-0000-0200-00002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88900</xdr:rowOff>
        </xdr:from>
        <xdr:to>
          <xdr:col>4</xdr:col>
          <xdr:colOff>133350</xdr:colOff>
          <xdr:row>60</xdr:row>
          <xdr:rowOff>323850</xdr:rowOff>
        </xdr:to>
        <xdr:sp macro="" textlink="">
          <xdr:nvSpPr>
            <xdr:cNvPr id="107562" name="Option Button 42" hidden="1">
              <a:extLst>
                <a:ext uri="{63B3BB69-23CF-44E3-9099-C40C66FF867C}">
                  <a14:compatExt spid="_x0000_s107562"/>
                </a:ext>
                <a:ext uri="{FF2B5EF4-FFF2-40B4-BE49-F238E27FC236}">
                  <a16:creationId xmlns:a16="http://schemas.microsoft.com/office/drawing/2014/main" id="{00000000-0008-0000-0200-00002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88900</xdr:rowOff>
        </xdr:from>
        <xdr:to>
          <xdr:col>5</xdr:col>
          <xdr:colOff>495300</xdr:colOff>
          <xdr:row>60</xdr:row>
          <xdr:rowOff>323850</xdr:rowOff>
        </xdr:to>
        <xdr:sp macro="" textlink="">
          <xdr:nvSpPr>
            <xdr:cNvPr id="107563" name="Option Button 43" hidden="1">
              <a:extLst>
                <a:ext uri="{63B3BB69-23CF-44E3-9099-C40C66FF867C}">
                  <a14:compatExt spid="_x0000_s107563"/>
                </a:ext>
                <a:ext uri="{FF2B5EF4-FFF2-40B4-BE49-F238E27FC236}">
                  <a16:creationId xmlns:a16="http://schemas.microsoft.com/office/drawing/2014/main" id="{00000000-0008-0000-0200-00002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88900</xdr:rowOff>
        </xdr:from>
        <xdr:to>
          <xdr:col>6</xdr:col>
          <xdr:colOff>476250</xdr:colOff>
          <xdr:row>60</xdr:row>
          <xdr:rowOff>323850</xdr:rowOff>
        </xdr:to>
        <xdr:sp macro="" textlink="">
          <xdr:nvSpPr>
            <xdr:cNvPr id="107564" name="Option Button 44" hidden="1">
              <a:extLst>
                <a:ext uri="{63B3BB69-23CF-44E3-9099-C40C66FF867C}">
                  <a14:compatExt spid="_x0000_s107564"/>
                </a:ext>
                <a:ext uri="{FF2B5EF4-FFF2-40B4-BE49-F238E27FC236}">
                  <a16:creationId xmlns:a16="http://schemas.microsoft.com/office/drawing/2014/main" id="{00000000-0008-0000-0200-00002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60</xdr:row>
          <xdr:rowOff>88900</xdr:rowOff>
        </xdr:from>
        <xdr:to>
          <xdr:col>8</xdr:col>
          <xdr:colOff>323850</xdr:colOff>
          <xdr:row>60</xdr:row>
          <xdr:rowOff>323850</xdr:rowOff>
        </xdr:to>
        <xdr:sp macro="" textlink="">
          <xdr:nvSpPr>
            <xdr:cNvPr id="107565" name="Option Button 45" hidden="1">
              <a:extLst>
                <a:ext uri="{63B3BB69-23CF-44E3-9099-C40C66FF867C}">
                  <a14:compatExt spid="_x0000_s107565"/>
                </a:ext>
                <a:ext uri="{FF2B5EF4-FFF2-40B4-BE49-F238E27FC236}">
                  <a16:creationId xmlns:a16="http://schemas.microsoft.com/office/drawing/2014/main" id="{00000000-0008-0000-0200-00002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107566" name="Option Button 46" hidden="1">
              <a:extLst>
                <a:ext uri="{63B3BB69-23CF-44E3-9099-C40C66FF867C}">
                  <a14:compatExt spid="_x0000_s107566"/>
                </a:ext>
                <a:ext uri="{FF2B5EF4-FFF2-40B4-BE49-F238E27FC236}">
                  <a16:creationId xmlns:a16="http://schemas.microsoft.com/office/drawing/2014/main" id="{00000000-0008-0000-0200-00002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69850</xdr:rowOff>
        </xdr:from>
        <xdr:to>
          <xdr:col>8</xdr:col>
          <xdr:colOff>600075</xdr:colOff>
          <xdr:row>66</xdr:row>
          <xdr:rowOff>314325</xdr:rowOff>
        </xdr:to>
        <xdr:sp macro="" textlink="">
          <xdr:nvSpPr>
            <xdr:cNvPr id="107567" name="Option Button 47" hidden="1">
              <a:extLst>
                <a:ext uri="{63B3BB69-23CF-44E3-9099-C40C66FF867C}">
                  <a14:compatExt spid="_x0000_s107567"/>
                </a:ext>
                <a:ext uri="{FF2B5EF4-FFF2-40B4-BE49-F238E27FC236}">
                  <a16:creationId xmlns:a16="http://schemas.microsoft.com/office/drawing/2014/main" id="{00000000-0008-0000-0200-00002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990600</xdr:colOff>
          <xdr:row>66</xdr:row>
          <xdr:rowOff>361950</xdr:rowOff>
        </xdr:to>
        <xdr:sp macro="" textlink="">
          <xdr:nvSpPr>
            <xdr:cNvPr id="107568" name="Group Box 48" hidden="1">
              <a:extLst>
                <a:ext uri="{63B3BB69-23CF-44E3-9099-C40C66FF867C}">
                  <a14:compatExt spid="_x0000_s107568"/>
                </a:ext>
                <a:ext uri="{FF2B5EF4-FFF2-40B4-BE49-F238E27FC236}">
                  <a16:creationId xmlns:a16="http://schemas.microsoft.com/office/drawing/2014/main" id="{00000000-0008-0000-0200-00003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569" name="Group Box 49" hidden="1">
              <a:extLst>
                <a:ext uri="{63B3BB69-23CF-44E3-9099-C40C66FF867C}">
                  <a14:compatExt spid="_x0000_s107569"/>
                </a:ext>
                <a:ext uri="{FF2B5EF4-FFF2-40B4-BE49-F238E27FC236}">
                  <a16:creationId xmlns:a16="http://schemas.microsoft.com/office/drawing/2014/main" id="{00000000-0008-0000-0200-00003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570" name="Group Box 50" hidden="1">
              <a:extLst>
                <a:ext uri="{63B3BB69-23CF-44E3-9099-C40C66FF867C}">
                  <a14:compatExt spid="_x0000_s107570"/>
                </a:ext>
                <a:ext uri="{FF2B5EF4-FFF2-40B4-BE49-F238E27FC236}">
                  <a16:creationId xmlns:a16="http://schemas.microsoft.com/office/drawing/2014/main" id="{00000000-0008-0000-0200-00003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295275</xdr:rowOff>
        </xdr:to>
        <xdr:sp macro="" textlink="">
          <xdr:nvSpPr>
            <xdr:cNvPr id="107571" name="Group Box 51" hidden="1">
              <a:extLst>
                <a:ext uri="{63B3BB69-23CF-44E3-9099-C40C66FF867C}">
                  <a14:compatExt spid="_x0000_s107571"/>
                </a:ext>
                <a:ext uri="{FF2B5EF4-FFF2-40B4-BE49-F238E27FC236}">
                  <a16:creationId xmlns:a16="http://schemas.microsoft.com/office/drawing/2014/main" id="{00000000-0008-0000-0200-00003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85725</xdr:rowOff>
        </xdr:to>
        <xdr:sp macro="" textlink="">
          <xdr:nvSpPr>
            <xdr:cNvPr id="107572" name="Group Box 52" hidden="1">
              <a:extLst>
                <a:ext uri="{63B3BB69-23CF-44E3-9099-C40C66FF867C}">
                  <a14:compatExt spid="_x0000_s107572"/>
                </a:ext>
                <a:ext uri="{FF2B5EF4-FFF2-40B4-BE49-F238E27FC236}">
                  <a16:creationId xmlns:a16="http://schemas.microsoft.com/office/drawing/2014/main" id="{00000000-0008-0000-0200-00003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1209675</xdr:colOff>
          <xdr:row>67</xdr:row>
          <xdr:rowOff>438150</xdr:rowOff>
        </xdr:to>
        <xdr:sp macro="" textlink="">
          <xdr:nvSpPr>
            <xdr:cNvPr id="107573" name="Group Box 53" hidden="1">
              <a:extLst>
                <a:ext uri="{63B3BB69-23CF-44E3-9099-C40C66FF867C}">
                  <a14:compatExt spid="_x0000_s107573"/>
                </a:ext>
                <a:ext uri="{FF2B5EF4-FFF2-40B4-BE49-F238E27FC236}">
                  <a16:creationId xmlns:a16="http://schemas.microsoft.com/office/drawing/2014/main" id="{00000000-0008-0000-0200-00003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742950</xdr:colOff>
          <xdr:row>73</xdr:row>
          <xdr:rowOff>361950</xdr:rowOff>
        </xdr:to>
        <xdr:sp macro="" textlink="">
          <xdr:nvSpPr>
            <xdr:cNvPr id="107574" name="Group Box 54" hidden="1">
              <a:extLst>
                <a:ext uri="{63B3BB69-23CF-44E3-9099-C40C66FF867C}">
                  <a14:compatExt spid="_x0000_s107574"/>
                </a:ext>
                <a:ext uri="{FF2B5EF4-FFF2-40B4-BE49-F238E27FC236}">
                  <a16:creationId xmlns:a16="http://schemas.microsoft.com/office/drawing/2014/main" id="{00000000-0008-0000-0200-00003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762000</xdr:colOff>
          <xdr:row>74</xdr:row>
          <xdr:rowOff>323850</xdr:rowOff>
        </xdr:to>
        <xdr:sp macro="" textlink="">
          <xdr:nvSpPr>
            <xdr:cNvPr id="107575" name="Group Box 55" hidden="1">
              <a:extLst>
                <a:ext uri="{63B3BB69-23CF-44E3-9099-C40C66FF867C}">
                  <a14:compatExt spid="_x0000_s107575"/>
                </a:ext>
                <a:ext uri="{FF2B5EF4-FFF2-40B4-BE49-F238E27FC236}">
                  <a16:creationId xmlns:a16="http://schemas.microsoft.com/office/drawing/2014/main" id="{00000000-0008-0000-0200-00003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584200</xdr:colOff>
          <xdr:row>77</xdr:row>
          <xdr:rowOff>88900</xdr:rowOff>
        </xdr:from>
        <xdr:to>
          <xdr:col>6</xdr:col>
          <xdr:colOff>847725</xdr:colOff>
          <xdr:row>77</xdr:row>
          <xdr:rowOff>323850</xdr:rowOff>
        </xdr:to>
        <xdr:sp macro="" textlink="">
          <xdr:nvSpPr>
            <xdr:cNvPr id="107576" name="Option Button 56" hidden="1">
              <a:extLst>
                <a:ext uri="{63B3BB69-23CF-44E3-9099-C40C66FF867C}">
                  <a14:compatExt spid="_x0000_s107576"/>
                </a:ext>
                <a:ext uri="{FF2B5EF4-FFF2-40B4-BE49-F238E27FC236}">
                  <a16:creationId xmlns:a16="http://schemas.microsoft.com/office/drawing/2014/main" id="{00000000-0008-0000-0200-00003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77</xdr:row>
          <xdr:rowOff>95250</xdr:rowOff>
        </xdr:from>
        <xdr:to>
          <xdr:col>8</xdr:col>
          <xdr:colOff>695325</xdr:colOff>
          <xdr:row>77</xdr:row>
          <xdr:rowOff>333375</xdr:rowOff>
        </xdr:to>
        <xdr:sp macro="" textlink="">
          <xdr:nvSpPr>
            <xdr:cNvPr id="107577" name="Option Button 57" hidden="1">
              <a:extLst>
                <a:ext uri="{63B3BB69-23CF-44E3-9099-C40C66FF867C}">
                  <a14:compatExt spid="_x0000_s107577"/>
                </a:ext>
                <a:ext uri="{FF2B5EF4-FFF2-40B4-BE49-F238E27FC236}">
                  <a16:creationId xmlns:a16="http://schemas.microsoft.com/office/drawing/2014/main" id="{00000000-0008-0000-0200-00003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77</xdr:row>
          <xdr:rowOff>38100</xdr:rowOff>
        </xdr:from>
        <xdr:to>
          <xdr:col>9</xdr:col>
          <xdr:colOff>1028700</xdr:colOff>
          <xdr:row>77</xdr:row>
          <xdr:rowOff>400050</xdr:rowOff>
        </xdr:to>
        <xdr:sp macro="" textlink="">
          <xdr:nvSpPr>
            <xdr:cNvPr id="107578" name="Group Box 58" hidden="1">
              <a:extLst>
                <a:ext uri="{63B3BB69-23CF-44E3-9099-C40C66FF867C}">
                  <a14:compatExt spid="_x0000_s107578"/>
                </a:ext>
                <a:ext uri="{FF2B5EF4-FFF2-40B4-BE49-F238E27FC236}">
                  <a16:creationId xmlns:a16="http://schemas.microsoft.com/office/drawing/2014/main" id="{00000000-0008-0000-0200-00003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685800</xdr:colOff>
          <xdr:row>83</xdr:row>
          <xdr:rowOff>219075</xdr:rowOff>
        </xdr:to>
        <xdr:sp macro="" textlink="">
          <xdr:nvSpPr>
            <xdr:cNvPr id="107579" name="Group Box 59" hidden="1">
              <a:extLst>
                <a:ext uri="{63B3BB69-23CF-44E3-9099-C40C66FF867C}">
                  <a14:compatExt spid="_x0000_s107579"/>
                </a:ext>
                <a:ext uri="{FF2B5EF4-FFF2-40B4-BE49-F238E27FC236}">
                  <a16:creationId xmlns:a16="http://schemas.microsoft.com/office/drawing/2014/main" id="{00000000-0008-0000-0200-00003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952500</xdr:colOff>
          <xdr:row>83</xdr:row>
          <xdr:rowOff>180975</xdr:rowOff>
        </xdr:to>
        <xdr:sp macro="" textlink="">
          <xdr:nvSpPr>
            <xdr:cNvPr id="107580" name="Group Box 60" hidden="1">
              <a:extLst>
                <a:ext uri="{63B3BB69-23CF-44E3-9099-C40C66FF867C}">
                  <a14:compatExt spid="_x0000_s107580"/>
                </a:ext>
                <a:ext uri="{FF2B5EF4-FFF2-40B4-BE49-F238E27FC236}">
                  <a16:creationId xmlns:a16="http://schemas.microsoft.com/office/drawing/2014/main" id="{00000000-0008-0000-0200-00003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180975</xdr:rowOff>
        </xdr:to>
        <xdr:sp macro="" textlink="">
          <xdr:nvSpPr>
            <xdr:cNvPr id="107581" name="Group Box 61" hidden="1">
              <a:extLst>
                <a:ext uri="{63B3BB69-23CF-44E3-9099-C40C66FF867C}">
                  <a14:compatExt spid="_x0000_s107581"/>
                </a:ext>
                <a:ext uri="{FF2B5EF4-FFF2-40B4-BE49-F238E27FC236}">
                  <a16:creationId xmlns:a16="http://schemas.microsoft.com/office/drawing/2014/main" id="{00000000-0008-0000-0200-00003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107582" name="Option Button 62" hidden="1">
              <a:extLst>
                <a:ext uri="{63B3BB69-23CF-44E3-9099-C40C66FF867C}">
                  <a14:compatExt spid="_x0000_s107582"/>
                </a:ext>
                <a:ext uri="{FF2B5EF4-FFF2-40B4-BE49-F238E27FC236}">
                  <a16:creationId xmlns:a16="http://schemas.microsoft.com/office/drawing/2014/main" id="{00000000-0008-0000-0200-00003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127000</xdr:rowOff>
        </xdr:from>
        <xdr:to>
          <xdr:col>8</xdr:col>
          <xdr:colOff>419100</xdr:colOff>
          <xdr:row>56</xdr:row>
          <xdr:rowOff>361950</xdr:rowOff>
        </xdr:to>
        <xdr:sp macro="" textlink="">
          <xdr:nvSpPr>
            <xdr:cNvPr id="107583" name="Option Button 63" hidden="1">
              <a:extLst>
                <a:ext uri="{63B3BB69-23CF-44E3-9099-C40C66FF867C}">
                  <a14:compatExt spid="_x0000_s107583"/>
                </a:ext>
                <a:ext uri="{FF2B5EF4-FFF2-40B4-BE49-F238E27FC236}">
                  <a16:creationId xmlns:a16="http://schemas.microsoft.com/office/drawing/2014/main" id="{00000000-0008-0000-0200-00003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56</xdr:row>
          <xdr:rowOff>57150</xdr:rowOff>
        </xdr:from>
        <xdr:to>
          <xdr:col>8</xdr:col>
          <xdr:colOff>666750</xdr:colOff>
          <xdr:row>56</xdr:row>
          <xdr:rowOff>419100</xdr:rowOff>
        </xdr:to>
        <xdr:sp macro="" textlink="">
          <xdr:nvSpPr>
            <xdr:cNvPr id="107584" name="Group Box 64" hidden="1">
              <a:extLst>
                <a:ext uri="{63B3BB69-23CF-44E3-9099-C40C66FF867C}">
                  <a14:compatExt spid="_x0000_s107584"/>
                </a:ext>
                <a:ext uri="{FF2B5EF4-FFF2-40B4-BE49-F238E27FC236}">
                  <a16:creationId xmlns:a16="http://schemas.microsoft.com/office/drawing/2014/main" id="{00000000-0008-0000-0200-00004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57</xdr:row>
          <xdr:rowOff>114300</xdr:rowOff>
        </xdr:from>
        <xdr:to>
          <xdr:col>6</xdr:col>
          <xdr:colOff>352425</xdr:colOff>
          <xdr:row>57</xdr:row>
          <xdr:rowOff>361950</xdr:rowOff>
        </xdr:to>
        <xdr:sp macro="" textlink="">
          <xdr:nvSpPr>
            <xdr:cNvPr id="107585" name="Option Button 65" hidden="1">
              <a:extLst>
                <a:ext uri="{63B3BB69-23CF-44E3-9099-C40C66FF867C}">
                  <a14:compatExt spid="_x0000_s107585"/>
                </a:ext>
                <a:ext uri="{FF2B5EF4-FFF2-40B4-BE49-F238E27FC236}">
                  <a16:creationId xmlns:a16="http://schemas.microsoft.com/office/drawing/2014/main" id="{00000000-0008-0000-0200-00004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371475</xdr:rowOff>
        </xdr:to>
        <xdr:sp macro="" textlink="">
          <xdr:nvSpPr>
            <xdr:cNvPr id="107586" name="Option Button 66" hidden="1">
              <a:extLst>
                <a:ext uri="{63B3BB69-23CF-44E3-9099-C40C66FF867C}">
                  <a14:compatExt spid="_x0000_s107586"/>
                </a:ext>
                <a:ext uri="{FF2B5EF4-FFF2-40B4-BE49-F238E27FC236}">
                  <a16:creationId xmlns:a16="http://schemas.microsoft.com/office/drawing/2014/main" id="{00000000-0008-0000-0200-00004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57</xdr:row>
          <xdr:rowOff>76200</xdr:rowOff>
        </xdr:from>
        <xdr:to>
          <xdr:col>8</xdr:col>
          <xdr:colOff>1143000</xdr:colOff>
          <xdr:row>57</xdr:row>
          <xdr:rowOff>419100</xdr:rowOff>
        </xdr:to>
        <xdr:sp macro="" textlink="">
          <xdr:nvSpPr>
            <xdr:cNvPr id="107587" name="Group Box 67" hidden="1">
              <a:extLst>
                <a:ext uri="{63B3BB69-23CF-44E3-9099-C40C66FF867C}">
                  <a14:compatExt spid="_x0000_s107587"/>
                </a:ext>
                <a:ext uri="{FF2B5EF4-FFF2-40B4-BE49-F238E27FC236}">
                  <a16:creationId xmlns:a16="http://schemas.microsoft.com/office/drawing/2014/main" id="{00000000-0008-0000-0200-00004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69850</xdr:rowOff>
        </xdr:from>
        <xdr:to>
          <xdr:col>9</xdr:col>
          <xdr:colOff>38100</xdr:colOff>
          <xdr:row>74</xdr:row>
          <xdr:rowOff>361950</xdr:rowOff>
        </xdr:to>
        <xdr:sp macro="" textlink="">
          <xdr:nvSpPr>
            <xdr:cNvPr id="107588" name="Group Box 68" hidden="1">
              <a:extLst>
                <a:ext uri="{63B3BB69-23CF-44E3-9099-C40C66FF867C}">
                  <a14:compatExt spid="_x0000_s107588"/>
                </a:ext>
                <a:ext uri="{FF2B5EF4-FFF2-40B4-BE49-F238E27FC236}">
                  <a16:creationId xmlns:a16="http://schemas.microsoft.com/office/drawing/2014/main" id="{00000000-0008-0000-0200-00004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1057275</xdr:colOff>
          <xdr:row>76</xdr:row>
          <xdr:rowOff>314325</xdr:rowOff>
        </xdr:to>
        <xdr:sp macro="" textlink="">
          <xdr:nvSpPr>
            <xdr:cNvPr id="107589" name="Group Box 69" hidden="1">
              <a:extLst>
                <a:ext uri="{63B3BB69-23CF-44E3-9099-C40C66FF867C}">
                  <a14:compatExt spid="_x0000_s107589"/>
                </a:ext>
                <a:ext uri="{FF2B5EF4-FFF2-40B4-BE49-F238E27FC236}">
                  <a16:creationId xmlns:a16="http://schemas.microsoft.com/office/drawing/2014/main" id="{00000000-0008-0000-0200-00004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371475</xdr:colOff>
          <xdr:row>12</xdr:row>
          <xdr:rowOff>295275</xdr:rowOff>
        </xdr:to>
        <xdr:sp macro="" textlink="">
          <xdr:nvSpPr>
            <xdr:cNvPr id="107590" name="Option Button 70" hidden="1">
              <a:extLst>
                <a:ext uri="{63B3BB69-23CF-44E3-9099-C40C66FF867C}">
                  <a14:compatExt spid="_x0000_s107590"/>
                </a:ext>
                <a:ext uri="{FF2B5EF4-FFF2-40B4-BE49-F238E27FC236}">
                  <a16:creationId xmlns:a16="http://schemas.microsoft.com/office/drawing/2014/main" id="{00000000-0008-0000-0200-00004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591" name="Group Box 71" hidden="1">
              <a:extLst>
                <a:ext uri="{63B3BB69-23CF-44E3-9099-C40C66FF867C}">
                  <a14:compatExt spid="_x0000_s107591"/>
                </a:ext>
                <a:ext uri="{FF2B5EF4-FFF2-40B4-BE49-F238E27FC236}">
                  <a16:creationId xmlns:a16="http://schemas.microsoft.com/office/drawing/2014/main" id="{00000000-0008-0000-0200-00004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26" name="テキスト ボックス 25">
          <a:extLst>
            <a:ext uri="{FF2B5EF4-FFF2-40B4-BE49-F238E27FC236}">
              <a16:creationId xmlns:a16="http://schemas.microsoft.com/office/drawing/2014/main" id="{23CA00C4-5803-4E36-9BFF-57D81937FC8D}"/>
            </a:ext>
          </a:extLst>
        </xdr:cNvPr>
        <xdr:cNvSpPr txBox="1"/>
      </xdr:nvSpPr>
      <xdr:spPr>
        <a:xfrm>
          <a:off x="2170723" y="198608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27" name="テキスト ボックス 26">
          <a:extLst>
            <a:ext uri="{FF2B5EF4-FFF2-40B4-BE49-F238E27FC236}">
              <a16:creationId xmlns:a16="http://schemas.microsoft.com/office/drawing/2014/main" id="{D47667C6-6CDF-483A-AF6F-C772D9C4EB8A}"/>
            </a:ext>
          </a:extLst>
        </xdr:cNvPr>
        <xdr:cNvSpPr txBox="1"/>
      </xdr:nvSpPr>
      <xdr:spPr>
        <a:xfrm>
          <a:off x="3474427" y="199780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28" name="テキスト ボックス 27">
          <a:extLst>
            <a:ext uri="{FF2B5EF4-FFF2-40B4-BE49-F238E27FC236}">
              <a16:creationId xmlns:a16="http://schemas.microsoft.com/office/drawing/2014/main" id="{DE2748AB-A580-48FB-9C97-F4EAA87C4D07}"/>
            </a:ext>
          </a:extLst>
        </xdr:cNvPr>
        <xdr:cNvSpPr txBox="1"/>
      </xdr:nvSpPr>
      <xdr:spPr>
        <a:xfrm>
          <a:off x="4845050" y="199194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29" name="テキスト ボックス 28">
          <a:extLst>
            <a:ext uri="{FF2B5EF4-FFF2-40B4-BE49-F238E27FC236}">
              <a16:creationId xmlns:a16="http://schemas.microsoft.com/office/drawing/2014/main" id="{702572C6-49AA-471C-A007-3B016C835722}"/>
            </a:ext>
          </a:extLst>
        </xdr:cNvPr>
        <xdr:cNvSpPr txBox="1"/>
      </xdr:nvSpPr>
      <xdr:spPr>
        <a:xfrm>
          <a:off x="7387003" y="7560407"/>
          <a:ext cx="1059962"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107592" name="Group Box 72" hidden="1">
              <a:extLst>
                <a:ext uri="{63B3BB69-23CF-44E3-9099-C40C66FF867C}">
                  <a14:compatExt spid="_x0000_s107592"/>
                </a:ext>
                <a:ext uri="{FF2B5EF4-FFF2-40B4-BE49-F238E27FC236}">
                  <a16:creationId xmlns:a16="http://schemas.microsoft.com/office/drawing/2014/main" id="{00000000-0008-0000-0200-00004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30" name="テキスト ボックス 29">
          <a:extLst>
            <a:ext uri="{FF2B5EF4-FFF2-40B4-BE49-F238E27FC236}">
              <a16:creationId xmlns:a16="http://schemas.microsoft.com/office/drawing/2014/main" id="{2F81D4BD-06A4-4926-887D-1B89DDA33AA0}"/>
            </a:ext>
          </a:extLst>
        </xdr:cNvPr>
        <xdr:cNvSpPr txBox="1"/>
      </xdr:nvSpPr>
      <xdr:spPr>
        <a:xfrm>
          <a:off x="2170723" y="243693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31" name="テキスト ボックス 30">
          <a:extLst>
            <a:ext uri="{FF2B5EF4-FFF2-40B4-BE49-F238E27FC236}">
              <a16:creationId xmlns:a16="http://schemas.microsoft.com/office/drawing/2014/main" id="{A300CDB6-895C-4AEC-A7A5-68760C9D32A7}"/>
            </a:ext>
          </a:extLst>
        </xdr:cNvPr>
        <xdr:cNvSpPr txBox="1"/>
      </xdr:nvSpPr>
      <xdr:spPr>
        <a:xfrm>
          <a:off x="3474427" y="244865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32" name="テキスト ボックス 31">
          <a:extLst>
            <a:ext uri="{FF2B5EF4-FFF2-40B4-BE49-F238E27FC236}">
              <a16:creationId xmlns:a16="http://schemas.microsoft.com/office/drawing/2014/main" id="{92EA05A3-2B23-4830-B38E-EAC2990C9623}"/>
            </a:ext>
          </a:extLst>
        </xdr:cNvPr>
        <xdr:cNvSpPr txBox="1"/>
      </xdr:nvSpPr>
      <xdr:spPr>
        <a:xfrm>
          <a:off x="4845050" y="244279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107593" name="Group Box 73" hidden="1">
              <a:extLst>
                <a:ext uri="{63B3BB69-23CF-44E3-9099-C40C66FF867C}">
                  <a14:compatExt spid="_x0000_s107593"/>
                </a:ext>
                <a:ext uri="{FF2B5EF4-FFF2-40B4-BE49-F238E27FC236}">
                  <a16:creationId xmlns:a16="http://schemas.microsoft.com/office/drawing/2014/main" id="{00000000-0008-0000-0200-00004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33" name="テキスト ボックス 32">
          <a:extLst>
            <a:ext uri="{FF2B5EF4-FFF2-40B4-BE49-F238E27FC236}">
              <a16:creationId xmlns:a16="http://schemas.microsoft.com/office/drawing/2014/main" id="{B033C4FC-DE33-41D2-BA05-69F79A8BFB4B}"/>
            </a:ext>
          </a:extLst>
        </xdr:cNvPr>
        <xdr:cNvSpPr txBox="1"/>
      </xdr:nvSpPr>
      <xdr:spPr>
        <a:xfrm>
          <a:off x="9227157" y="2463097"/>
          <a:ext cx="640675" cy="175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31750</xdr:rowOff>
        </xdr:from>
        <xdr:to>
          <xdr:col>9</xdr:col>
          <xdr:colOff>1276350</xdr:colOff>
          <xdr:row>12</xdr:row>
          <xdr:rowOff>123825</xdr:rowOff>
        </xdr:to>
        <xdr:sp macro="" textlink="">
          <xdr:nvSpPr>
            <xdr:cNvPr id="107594" name="Group Box 74" hidden="1">
              <a:extLst>
                <a:ext uri="{63B3BB69-23CF-44E3-9099-C40C66FF867C}">
                  <a14:compatExt spid="_x0000_s107594"/>
                </a:ext>
                <a:ext uri="{FF2B5EF4-FFF2-40B4-BE49-F238E27FC236}">
                  <a16:creationId xmlns:a16="http://schemas.microsoft.com/office/drawing/2014/main" id="{00000000-0008-0000-0200-00004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30</xdr:row>
          <xdr:rowOff>228600</xdr:rowOff>
        </xdr:from>
        <xdr:to>
          <xdr:col>5</xdr:col>
          <xdr:colOff>276225</xdr:colOff>
          <xdr:row>32</xdr:row>
          <xdr:rowOff>9525</xdr:rowOff>
        </xdr:to>
        <xdr:sp macro="" textlink="">
          <xdr:nvSpPr>
            <xdr:cNvPr id="107595" name="Option Button 75" hidden="1">
              <a:extLst>
                <a:ext uri="{63B3BB69-23CF-44E3-9099-C40C66FF867C}">
                  <a14:compatExt spid="_x0000_s107595"/>
                </a:ext>
                <a:ext uri="{FF2B5EF4-FFF2-40B4-BE49-F238E27FC236}">
                  <a16:creationId xmlns:a16="http://schemas.microsoft.com/office/drawing/2014/main" id="{00000000-0008-0000-0200-00004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1190625</xdr:colOff>
          <xdr:row>31</xdr:row>
          <xdr:rowOff>209550</xdr:rowOff>
        </xdr:to>
        <xdr:sp macro="" textlink="">
          <xdr:nvSpPr>
            <xdr:cNvPr id="107596" name="Option Button 76" hidden="1">
              <a:extLst>
                <a:ext uri="{63B3BB69-23CF-44E3-9099-C40C66FF867C}">
                  <a14:compatExt spid="_x0000_s107596"/>
                </a:ext>
                <a:ext uri="{FF2B5EF4-FFF2-40B4-BE49-F238E27FC236}">
                  <a16:creationId xmlns:a16="http://schemas.microsoft.com/office/drawing/2014/main" id="{00000000-0008-0000-0200-00004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107597" name="Option Button 77" hidden="1">
              <a:extLst>
                <a:ext uri="{63B3BB69-23CF-44E3-9099-C40C66FF867C}">
                  <a14:compatExt spid="_x0000_s107597"/>
                </a:ext>
                <a:ext uri="{FF2B5EF4-FFF2-40B4-BE49-F238E27FC236}">
                  <a16:creationId xmlns:a16="http://schemas.microsoft.com/office/drawing/2014/main" id="{00000000-0008-0000-0200-00004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4" name="テキスト ボックス 33">
          <a:extLst>
            <a:ext uri="{FF2B5EF4-FFF2-40B4-BE49-F238E27FC236}">
              <a16:creationId xmlns:a16="http://schemas.microsoft.com/office/drawing/2014/main" id="{FF1AD1D5-1B78-405E-9EC5-537EA8A4B135}"/>
            </a:ext>
          </a:extLst>
        </xdr:cNvPr>
        <xdr:cNvSpPr txBox="1"/>
      </xdr:nvSpPr>
      <xdr:spPr>
        <a:xfrm>
          <a:off x="8633755" y="9715702"/>
          <a:ext cx="308211"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5" name="テキスト ボックス 34">
          <a:extLst>
            <a:ext uri="{FF2B5EF4-FFF2-40B4-BE49-F238E27FC236}">
              <a16:creationId xmlns:a16="http://schemas.microsoft.com/office/drawing/2014/main" id="{1359C8F1-09FE-4E4D-BE21-6A1B27DB4C09}"/>
            </a:ext>
          </a:extLst>
        </xdr:cNvPr>
        <xdr:cNvSpPr txBox="1"/>
      </xdr:nvSpPr>
      <xdr:spPr>
        <a:xfrm>
          <a:off x="3893065" y="10747462"/>
          <a:ext cx="2679614"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107950</xdr:rowOff>
        </xdr:from>
        <xdr:to>
          <xdr:col>6</xdr:col>
          <xdr:colOff>342900</xdr:colOff>
          <xdr:row>58</xdr:row>
          <xdr:rowOff>352425</xdr:rowOff>
        </xdr:to>
        <xdr:sp macro="" textlink="">
          <xdr:nvSpPr>
            <xdr:cNvPr id="107598" name="Option Button 78" hidden="1">
              <a:extLst>
                <a:ext uri="{63B3BB69-23CF-44E3-9099-C40C66FF867C}">
                  <a14:compatExt spid="_x0000_s107598"/>
                </a:ext>
                <a:ext uri="{FF2B5EF4-FFF2-40B4-BE49-F238E27FC236}">
                  <a16:creationId xmlns:a16="http://schemas.microsoft.com/office/drawing/2014/main" id="{00000000-0008-0000-0200-00004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371475</xdr:rowOff>
        </xdr:to>
        <xdr:sp macro="" textlink="">
          <xdr:nvSpPr>
            <xdr:cNvPr id="107599" name="Option Button 79" hidden="1">
              <a:extLst>
                <a:ext uri="{63B3BB69-23CF-44E3-9099-C40C66FF867C}">
                  <a14:compatExt spid="_x0000_s107599"/>
                </a:ext>
                <a:ext uri="{FF2B5EF4-FFF2-40B4-BE49-F238E27FC236}">
                  <a16:creationId xmlns:a16="http://schemas.microsoft.com/office/drawing/2014/main" id="{00000000-0008-0000-0200-00004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58</xdr:row>
          <xdr:rowOff>76200</xdr:rowOff>
        </xdr:from>
        <xdr:to>
          <xdr:col>8</xdr:col>
          <xdr:colOff>1143000</xdr:colOff>
          <xdr:row>58</xdr:row>
          <xdr:rowOff>419100</xdr:rowOff>
        </xdr:to>
        <xdr:sp macro="" textlink="">
          <xdr:nvSpPr>
            <xdr:cNvPr id="107600" name="Group Box 80" hidden="1">
              <a:extLst>
                <a:ext uri="{63B3BB69-23CF-44E3-9099-C40C66FF867C}">
                  <a14:compatExt spid="_x0000_s107600"/>
                </a:ext>
                <a:ext uri="{FF2B5EF4-FFF2-40B4-BE49-F238E27FC236}">
                  <a16:creationId xmlns:a16="http://schemas.microsoft.com/office/drawing/2014/main" id="{00000000-0008-0000-0200-00005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88900</xdr:rowOff>
        </xdr:from>
        <xdr:to>
          <xdr:col>7</xdr:col>
          <xdr:colOff>476250</xdr:colOff>
          <xdr:row>60</xdr:row>
          <xdr:rowOff>323850</xdr:rowOff>
        </xdr:to>
        <xdr:sp macro="" textlink="">
          <xdr:nvSpPr>
            <xdr:cNvPr id="107601" name="Option Button 81" hidden="1">
              <a:extLst>
                <a:ext uri="{63B3BB69-23CF-44E3-9099-C40C66FF867C}">
                  <a14:compatExt spid="_x0000_s107601"/>
                </a:ext>
                <a:ext uri="{FF2B5EF4-FFF2-40B4-BE49-F238E27FC236}">
                  <a16:creationId xmlns:a16="http://schemas.microsoft.com/office/drawing/2014/main" id="{00000000-0008-0000-0200-00005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6" name="テキスト ボックス 35">
          <a:extLst>
            <a:ext uri="{FF2B5EF4-FFF2-40B4-BE49-F238E27FC236}">
              <a16:creationId xmlns:a16="http://schemas.microsoft.com/office/drawing/2014/main" id="{0895CA52-C01F-45A9-9028-26CD24777213}"/>
            </a:ext>
          </a:extLst>
        </xdr:cNvPr>
        <xdr:cNvSpPr txBox="1"/>
      </xdr:nvSpPr>
      <xdr:spPr>
        <a:xfrm>
          <a:off x="5238267" y="20728068"/>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12700</xdr:rowOff>
        </xdr:from>
        <xdr:to>
          <xdr:col>9</xdr:col>
          <xdr:colOff>1143000</xdr:colOff>
          <xdr:row>61</xdr:row>
          <xdr:rowOff>390525</xdr:rowOff>
        </xdr:to>
        <xdr:sp macro="" textlink="">
          <xdr:nvSpPr>
            <xdr:cNvPr id="107602" name="Group Box 82" hidden="1">
              <a:extLst>
                <a:ext uri="{63B3BB69-23CF-44E3-9099-C40C66FF867C}">
                  <a14:compatExt spid="_x0000_s107602"/>
                </a:ext>
                <a:ext uri="{FF2B5EF4-FFF2-40B4-BE49-F238E27FC236}">
                  <a16:creationId xmlns:a16="http://schemas.microsoft.com/office/drawing/2014/main" id="{00000000-0008-0000-0200-00005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7" name="テキスト ボックス 36">
          <a:extLst>
            <a:ext uri="{FF2B5EF4-FFF2-40B4-BE49-F238E27FC236}">
              <a16:creationId xmlns:a16="http://schemas.microsoft.com/office/drawing/2014/main" id="{E258FB31-2522-4D78-8E90-75FCBBF15D63}"/>
            </a:ext>
          </a:extLst>
        </xdr:cNvPr>
        <xdr:cNvSpPr txBox="1"/>
      </xdr:nvSpPr>
      <xdr:spPr>
        <a:xfrm>
          <a:off x="3486934" y="21081419"/>
          <a:ext cx="414338"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8" name="テキスト ボックス 37">
          <a:extLst>
            <a:ext uri="{FF2B5EF4-FFF2-40B4-BE49-F238E27FC236}">
              <a16:creationId xmlns:a16="http://schemas.microsoft.com/office/drawing/2014/main" id="{18618F7B-0F52-416F-AC42-E7BE298FDB31}"/>
            </a:ext>
          </a:extLst>
        </xdr:cNvPr>
        <xdr:cNvSpPr txBox="1"/>
      </xdr:nvSpPr>
      <xdr:spPr>
        <a:xfrm>
          <a:off x="1683915" y="21038820"/>
          <a:ext cx="21705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9" name="テキスト ボックス 38">
          <a:extLst>
            <a:ext uri="{FF2B5EF4-FFF2-40B4-BE49-F238E27FC236}">
              <a16:creationId xmlns:a16="http://schemas.microsoft.com/office/drawing/2014/main" id="{750F05D5-8AD3-408C-ADF6-CA4F8638AFF8}"/>
            </a:ext>
          </a:extLst>
        </xdr:cNvPr>
        <xdr:cNvSpPr txBox="1"/>
      </xdr:nvSpPr>
      <xdr:spPr>
        <a:xfrm>
          <a:off x="6385191" y="21188331"/>
          <a:ext cx="230805" cy="368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695325</xdr:colOff>
          <xdr:row>45</xdr:row>
          <xdr:rowOff>38100</xdr:rowOff>
        </xdr:to>
        <xdr:sp macro="" textlink="">
          <xdr:nvSpPr>
            <xdr:cNvPr id="107603" name="Option Button 83" hidden="1">
              <a:extLst>
                <a:ext uri="{63B3BB69-23CF-44E3-9099-C40C66FF867C}">
                  <a14:compatExt spid="_x0000_s107603"/>
                </a:ext>
                <a:ext uri="{FF2B5EF4-FFF2-40B4-BE49-F238E27FC236}">
                  <a16:creationId xmlns:a16="http://schemas.microsoft.com/office/drawing/2014/main" id="{00000000-0008-0000-0200-00005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657225</xdr:colOff>
          <xdr:row>65</xdr:row>
          <xdr:rowOff>247650</xdr:rowOff>
        </xdr:to>
        <xdr:sp macro="" textlink="">
          <xdr:nvSpPr>
            <xdr:cNvPr id="107604" name="Check Box 84" hidden="1">
              <a:extLst>
                <a:ext uri="{63B3BB69-23CF-44E3-9099-C40C66FF867C}">
                  <a14:compatExt spid="_x0000_s107604"/>
                </a:ext>
                <a:ext uri="{FF2B5EF4-FFF2-40B4-BE49-F238E27FC236}">
                  <a16:creationId xmlns:a16="http://schemas.microsoft.com/office/drawing/2014/main" id="{00000000-0008-0000-0200-00005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146050</xdr:rowOff>
        </xdr:from>
        <xdr:to>
          <xdr:col>8</xdr:col>
          <xdr:colOff>0</xdr:colOff>
          <xdr:row>66</xdr:row>
          <xdr:rowOff>0</xdr:rowOff>
        </xdr:to>
        <xdr:sp macro="" textlink="">
          <xdr:nvSpPr>
            <xdr:cNvPr id="107605" name="Check Box 85" hidden="1">
              <a:extLst>
                <a:ext uri="{63B3BB69-23CF-44E3-9099-C40C66FF867C}">
                  <a14:compatExt spid="_x0000_s107605"/>
                </a:ext>
                <a:ext uri="{FF2B5EF4-FFF2-40B4-BE49-F238E27FC236}">
                  <a16:creationId xmlns:a16="http://schemas.microsoft.com/office/drawing/2014/main" id="{00000000-0008-0000-0200-00005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850900</xdr:colOff>
          <xdr:row>65</xdr:row>
          <xdr:rowOff>12700</xdr:rowOff>
        </xdr:from>
        <xdr:to>
          <xdr:col>9</xdr:col>
          <xdr:colOff>476250</xdr:colOff>
          <xdr:row>65</xdr:row>
          <xdr:rowOff>257175</xdr:rowOff>
        </xdr:to>
        <xdr:sp macro="" textlink="">
          <xdr:nvSpPr>
            <xdr:cNvPr id="107606" name="Check Box 86" hidden="1">
              <a:extLst>
                <a:ext uri="{63B3BB69-23CF-44E3-9099-C40C66FF867C}">
                  <a14:compatExt spid="_x0000_s107606"/>
                </a:ext>
                <a:ext uri="{FF2B5EF4-FFF2-40B4-BE49-F238E27FC236}">
                  <a16:creationId xmlns:a16="http://schemas.microsoft.com/office/drawing/2014/main" id="{00000000-0008-0000-0200-00005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698500</xdr:colOff>
          <xdr:row>65</xdr:row>
          <xdr:rowOff>0</xdr:rowOff>
        </xdr:from>
        <xdr:to>
          <xdr:col>6</xdr:col>
          <xdr:colOff>1352550</xdr:colOff>
          <xdr:row>65</xdr:row>
          <xdr:rowOff>247650</xdr:rowOff>
        </xdr:to>
        <xdr:sp macro="" textlink="">
          <xdr:nvSpPr>
            <xdr:cNvPr id="107607" name="Check Box 87" hidden="1">
              <a:extLst>
                <a:ext uri="{63B3BB69-23CF-44E3-9099-C40C66FF867C}">
                  <a14:compatExt spid="_x0000_s107607"/>
                </a:ext>
                <a:ext uri="{FF2B5EF4-FFF2-40B4-BE49-F238E27FC236}">
                  <a16:creationId xmlns:a16="http://schemas.microsoft.com/office/drawing/2014/main" id="{00000000-0008-0000-0200-00005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1403350</xdr:colOff>
          <xdr:row>65</xdr:row>
          <xdr:rowOff>0</xdr:rowOff>
        </xdr:from>
        <xdr:to>
          <xdr:col>7</xdr:col>
          <xdr:colOff>781050</xdr:colOff>
          <xdr:row>65</xdr:row>
          <xdr:rowOff>247650</xdr:rowOff>
        </xdr:to>
        <xdr:sp macro="" textlink="">
          <xdr:nvSpPr>
            <xdr:cNvPr id="107608" name="Check Box 88" hidden="1">
              <a:extLst>
                <a:ext uri="{63B3BB69-23CF-44E3-9099-C40C66FF867C}">
                  <a14:compatExt spid="_x0000_s107608"/>
                </a:ext>
                <a:ext uri="{FF2B5EF4-FFF2-40B4-BE49-F238E27FC236}">
                  <a16:creationId xmlns:a16="http://schemas.microsoft.com/office/drawing/2014/main" id="{00000000-0008-0000-0200-00005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165100</xdr:rowOff>
        </xdr:from>
        <xdr:to>
          <xdr:col>8</xdr:col>
          <xdr:colOff>781050</xdr:colOff>
          <xdr:row>66</xdr:row>
          <xdr:rowOff>9525</xdr:rowOff>
        </xdr:to>
        <xdr:sp macro="" textlink="">
          <xdr:nvSpPr>
            <xdr:cNvPr id="107609" name="Check Box 89" hidden="1">
              <a:extLst>
                <a:ext uri="{63B3BB69-23CF-44E3-9099-C40C66FF867C}">
                  <a14:compatExt spid="_x0000_s107609"/>
                </a:ext>
                <a:ext uri="{FF2B5EF4-FFF2-40B4-BE49-F238E27FC236}">
                  <a16:creationId xmlns:a16="http://schemas.microsoft.com/office/drawing/2014/main" id="{00000000-0008-0000-0200-00005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774700</xdr:colOff>
          <xdr:row>65</xdr:row>
          <xdr:rowOff>152400</xdr:rowOff>
        </xdr:from>
        <xdr:to>
          <xdr:col>9</xdr:col>
          <xdr:colOff>276225</xdr:colOff>
          <xdr:row>66</xdr:row>
          <xdr:rowOff>0</xdr:rowOff>
        </xdr:to>
        <xdr:sp macro="" textlink="">
          <xdr:nvSpPr>
            <xdr:cNvPr id="107610" name="Check Box 90" hidden="1">
              <a:extLst>
                <a:ext uri="{63B3BB69-23CF-44E3-9099-C40C66FF867C}">
                  <a14:compatExt spid="_x0000_s107610"/>
                </a:ext>
                <a:ext uri="{FF2B5EF4-FFF2-40B4-BE49-F238E27FC236}">
                  <a16:creationId xmlns:a16="http://schemas.microsoft.com/office/drawing/2014/main" id="{00000000-0008-0000-0200-00005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40" name="テキスト ボックス 39">
          <a:extLst>
            <a:ext uri="{FF2B5EF4-FFF2-40B4-BE49-F238E27FC236}">
              <a16:creationId xmlns:a16="http://schemas.microsoft.com/office/drawing/2014/main" id="{2301F21C-0FEC-4D99-B3D7-EC39EF0B1A70}"/>
            </a:ext>
          </a:extLst>
        </xdr:cNvPr>
        <xdr:cNvSpPr txBox="1"/>
      </xdr:nvSpPr>
      <xdr:spPr>
        <a:xfrm>
          <a:off x="6390513" y="23460075"/>
          <a:ext cx="331994" cy="9616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41" name="テキスト ボックス 40">
          <a:extLst>
            <a:ext uri="{FF2B5EF4-FFF2-40B4-BE49-F238E27FC236}">
              <a16:creationId xmlns:a16="http://schemas.microsoft.com/office/drawing/2014/main" id="{30A46D22-9F13-49B8-8E8A-492150F180FE}"/>
            </a:ext>
          </a:extLst>
        </xdr:cNvPr>
        <xdr:cNvSpPr txBox="1"/>
      </xdr:nvSpPr>
      <xdr:spPr>
        <a:xfrm>
          <a:off x="9118846" y="23436263"/>
          <a:ext cx="324883" cy="1019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42" name="テキスト ボックス 41">
          <a:extLst>
            <a:ext uri="{FF2B5EF4-FFF2-40B4-BE49-F238E27FC236}">
              <a16:creationId xmlns:a16="http://schemas.microsoft.com/office/drawing/2014/main" id="{1B67C20F-C223-4212-889C-4C7C9B8E625F}"/>
            </a:ext>
          </a:extLst>
        </xdr:cNvPr>
        <xdr:cNvSpPr txBox="1"/>
      </xdr:nvSpPr>
      <xdr:spPr>
        <a:xfrm>
          <a:off x="6390513" y="23996651"/>
          <a:ext cx="331994" cy="828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43" name="テキスト ボックス 42">
          <a:extLst>
            <a:ext uri="{FF2B5EF4-FFF2-40B4-BE49-F238E27FC236}">
              <a16:creationId xmlns:a16="http://schemas.microsoft.com/office/drawing/2014/main" id="{5C1237AF-06AF-48C9-8182-0F7EE21F8AD2}"/>
            </a:ext>
          </a:extLst>
        </xdr:cNvPr>
        <xdr:cNvSpPr txBox="1"/>
      </xdr:nvSpPr>
      <xdr:spPr>
        <a:xfrm>
          <a:off x="9118846" y="24041329"/>
          <a:ext cx="324883" cy="750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44" name="テキスト ボックス 43">
          <a:extLst>
            <a:ext uri="{FF2B5EF4-FFF2-40B4-BE49-F238E27FC236}">
              <a16:creationId xmlns:a16="http://schemas.microsoft.com/office/drawing/2014/main" id="{0AF8E7DA-2276-4F9C-98F5-37A7539AC34D}"/>
            </a:ext>
          </a:extLst>
        </xdr:cNvPr>
        <xdr:cNvSpPr txBox="1"/>
      </xdr:nvSpPr>
      <xdr:spPr>
        <a:xfrm>
          <a:off x="6390513" y="24582441"/>
          <a:ext cx="331994" cy="811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45" name="テキスト ボックス 44">
          <a:extLst>
            <a:ext uri="{FF2B5EF4-FFF2-40B4-BE49-F238E27FC236}">
              <a16:creationId xmlns:a16="http://schemas.microsoft.com/office/drawing/2014/main" id="{754A49DC-03F6-4857-9BFB-E5916ABEFF0B}"/>
            </a:ext>
          </a:extLst>
        </xdr:cNvPr>
        <xdr:cNvSpPr txBox="1"/>
      </xdr:nvSpPr>
      <xdr:spPr>
        <a:xfrm>
          <a:off x="9125588" y="24720339"/>
          <a:ext cx="343150" cy="673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46" name="テキスト ボックス 45">
          <a:extLst>
            <a:ext uri="{FF2B5EF4-FFF2-40B4-BE49-F238E27FC236}">
              <a16:creationId xmlns:a16="http://schemas.microsoft.com/office/drawing/2014/main" id="{94B00305-FE62-4DDB-85AE-6F608422D772}"/>
            </a:ext>
          </a:extLst>
        </xdr:cNvPr>
        <xdr:cNvSpPr txBox="1"/>
      </xdr:nvSpPr>
      <xdr:spPr>
        <a:xfrm>
          <a:off x="1798782" y="25165050"/>
          <a:ext cx="20545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47" name="テキスト ボックス 46">
          <a:extLst>
            <a:ext uri="{FF2B5EF4-FFF2-40B4-BE49-F238E27FC236}">
              <a16:creationId xmlns:a16="http://schemas.microsoft.com/office/drawing/2014/main" id="{2E185B17-4E0B-4642-B5F7-BDF569402502}"/>
            </a:ext>
          </a:extLst>
        </xdr:cNvPr>
        <xdr:cNvSpPr txBox="1"/>
      </xdr:nvSpPr>
      <xdr:spPr>
        <a:xfrm>
          <a:off x="36727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8" name="テキスト ボックス 47">
          <a:extLst>
            <a:ext uri="{FF2B5EF4-FFF2-40B4-BE49-F238E27FC236}">
              <a16:creationId xmlns:a16="http://schemas.microsoft.com/office/drawing/2014/main" id="{88E565E7-4EA1-44F2-A9E3-3C83028B61EC}"/>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9" name="テキスト ボックス 48">
          <a:extLst>
            <a:ext uri="{FF2B5EF4-FFF2-40B4-BE49-F238E27FC236}">
              <a16:creationId xmlns:a16="http://schemas.microsoft.com/office/drawing/2014/main" id="{CA54EAD1-795B-44BE-B82D-F332023DF3F1}"/>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260350</xdr:colOff>
          <xdr:row>70</xdr:row>
          <xdr:rowOff>622300</xdr:rowOff>
        </xdr:from>
        <xdr:to>
          <xdr:col>4</xdr:col>
          <xdr:colOff>323850</xdr:colOff>
          <xdr:row>71</xdr:row>
          <xdr:rowOff>342900</xdr:rowOff>
        </xdr:to>
        <xdr:sp macro="" textlink="">
          <xdr:nvSpPr>
            <xdr:cNvPr id="107611" name="Check Box 91" descr="算定&#10;（２４時間開局）&#10;している" hidden="1">
              <a:extLst>
                <a:ext uri="{63B3BB69-23CF-44E3-9099-C40C66FF867C}">
                  <a14:compatExt spid="_x0000_s107611"/>
                </a:ext>
                <a:ext uri="{FF2B5EF4-FFF2-40B4-BE49-F238E27FC236}">
                  <a16:creationId xmlns:a16="http://schemas.microsoft.com/office/drawing/2014/main" id="{00000000-0008-0000-0200-00005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50" name="テキスト ボックス 49">
          <a:extLst>
            <a:ext uri="{FF2B5EF4-FFF2-40B4-BE49-F238E27FC236}">
              <a16:creationId xmlns:a16="http://schemas.microsoft.com/office/drawing/2014/main" id="{E5809280-D3F3-4B81-BEA2-40D2C4140000}"/>
            </a:ext>
          </a:extLst>
        </xdr:cNvPr>
        <xdr:cNvSpPr txBox="1"/>
      </xdr:nvSpPr>
      <xdr:spPr>
        <a:xfrm>
          <a:off x="1937327" y="24287595"/>
          <a:ext cx="19147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127000</xdr:colOff>
          <xdr:row>78</xdr:row>
          <xdr:rowOff>38100</xdr:rowOff>
        </xdr:from>
        <xdr:to>
          <xdr:col>9</xdr:col>
          <xdr:colOff>1028700</xdr:colOff>
          <xdr:row>78</xdr:row>
          <xdr:rowOff>400050</xdr:rowOff>
        </xdr:to>
        <xdr:sp macro="" textlink="">
          <xdr:nvSpPr>
            <xdr:cNvPr id="107612" name="Group Box 92" hidden="1">
              <a:extLst>
                <a:ext uri="{63B3BB69-23CF-44E3-9099-C40C66FF867C}">
                  <a14:compatExt spid="_x0000_s107612"/>
                </a:ext>
                <a:ext uri="{FF2B5EF4-FFF2-40B4-BE49-F238E27FC236}">
                  <a16:creationId xmlns:a16="http://schemas.microsoft.com/office/drawing/2014/main" id="{00000000-0008-0000-0200-00005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51" name="テキスト ボックス 50">
          <a:extLst>
            <a:ext uri="{FF2B5EF4-FFF2-40B4-BE49-F238E27FC236}">
              <a16:creationId xmlns:a16="http://schemas.microsoft.com/office/drawing/2014/main" id="{AA73BA89-3E13-467D-8E92-CFD9AC3B0BCA}"/>
            </a:ext>
          </a:extLst>
        </xdr:cNvPr>
        <xdr:cNvSpPr txBox="1"/>
      </xdr:nvSpPr>
      <xdr:spPr>
        <a:xfrm>
          <a:off x="3599917" y="17491364"/>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52" name="テキスト ボックス 51">
          <a:extLst>
            <a:ext uri="{FF2B5EF4-FFF2-40B4-BE49-F238E27FC236}">
              <a16:creationId xmlns:a16="http://schemas.microsoft.com/office/drawing/2014/main" id="{64EE15D6-1D3E-4F70-BA9D-8E57803A7FE8}"/>
            </a:ext>
          </a:extLst>
        </xdr:cNvPr>
        <xdr:cNvSpPr txBox="1"/>
      </xdr:nvSpPr>
      <xdr:spPr>
        <a:xfrm>
          <a:off x="6318250" y="1751720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203200</xdr:rowOff>
        </xdr:from>
        <xdr:to>
          <xdr:col>9</xdr:col>
          <xdr:colOff>552450</xdr:colOff>
          <xdr:row>52</xdr:row>
          <xdr:rowOff>447675</xdr:rowOff>
        </xdr:to>
        <xdr:sp macro="" textlink="">
          <xdr:nvSpPr>
            <xdr:cNvPr id="107613" name="Option Button 93" hidden="1">
              <a:extLst>
                <a:ext uri="{63B3BB69-23CF-44E3-9099-C40C66FF867C}">
                  <a14:compatExt spid="_x0000_s107613"/>
                </a:ext>
                <a:ext uri="{FF2B5EF4-FFF2-40B4-BE49-F238E27FC236}">
                  <a16:creationId xmlns:a16="http://schemas.microsoft.com/office/drawing/2014/main" id="{00000000-0008-0000-0200-00005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69850</xdr:rowOff>
        </xdr:from>
        <xdr:to>
          <xdr:col>6</xdr:col>
          <xdr:colOff>742950</xdr:colOff>
          <xdr:row>72</xdr:row>
          <xdr:rowOff>314325</xdr:rowOff>
        </xdr:to>
        <xdr:sp macro="" textlink="">
          <xdr:nvSpPr>
            <xdr:cNvPr id="107614" name="Option Button 94" hidden="1">
              <a:extLst>
                <a:ext uri="{63B3BB69-23CF-44E3-9099-C40C66FF867C}">
                  <a14:compatExt spid="_x0000_s107614"/>
                </a:ext>
                <a:ext uri="{FF2B5EF4-FFF2-40B4-BE49-F238E27FC236}">
                  <a16:creationId xmlns:a16="http://schemas.microsoft.com/office/drawing/2014/main" id="{00000000-0008-0000-0200-00005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69850</xdr:rowOff>
        </xdr:from>
        <xdr:to>
          <xdr:col>8</xdr:col>
          <xdr:colOff>714375</xdr:colOff>
          <xdr:row>72</xdr:row>
          <xdr:rowOff>314325</xdr:rowOff>
        </xdr:to>
        <xdr:sp macro="" textlink="">
          <xdr:nvSpPr>
            <xdr:cNvPr id="107615" name="Option Button 95" hidden="1">
              <a:extLst>
                <a:ext uri="{63B3BB69-23CF-44E3-9099-C40C66FF867C}">
                  <a14:compatExt spid="_x0000_s107615"/>
                </a:ext>
                <a:ext uri="{FF2B5EF4-FFF2-40B4-BE49-F238E27FC236}">
                  <a16:creationId xmlns:a16="http://schemas.microsoft.com/office/drawing/2014/main" id="{00000000-0008-0000-0200-00005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742950</xdr:colOff>
          <xdr:row>72</xdr:row>
          <xdr:rowOff>361950</xdr:rowOff>
        </xdr:to>
        <xdr:sp macro="" textlink="">
          <xdr:nvSpPr>
            <xdr:cNvPr id="107616" name="Group Box 96" hidden="1">
              <a:extLst>
                <a:ext uri="{63B3BB69-23CF-44E3-9099-C40C66FF867C}">
                  <a14:compatExt spid="_x0000_s107616"/>
                </a:ext>
                <a:ext uri="{FF2B5EF4-FFF2-40B4-BE49-F238E27FC236}">
                  <a16:creationId xmlns:a16="http://schemas.microsoft.com/office/drawing/2014/main" id="{00000000-0008-0000-0200-00006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53" name="テキスト ボックス 12">
          <a:extLst>
            <a:ext uri="{FF2B5EF4-FFF2-40B4-BE49-F238E27FC236}">
              <a16:creationId xmlns:a16="http://schemas.microsoft.com/office/drawing/2014/main" id="{5CFE7426-597E-4374-B20F-F5A8893E65BD}"/>
            </a:ext>
          </a:extLst>
        </xdr:cNvPr>
        <xdr:cNvSpPr txBox="1"/>
      </xdr:nvSpPr>
      <xdr:spPr>
        <a:xfrm>
          <a:off x="2634762" y="17123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54" name="テキスト ボックス 53">
          <a:extLst>
            <a:ext uri="{FF2B5EF4-FFF2-40B4-BE49-F238E27FC236}">
              <a16:creationId xmlns:a16="http://schemas.microsoft.com/office/drawing/2014/main" id="{60F16AAF-D123-4F1E-ADC9-EE5B32619291}"/>
            </a:ext>
          </a:extLst>
        </xdr:cNvPr>
        <xdr:cNvSpPr txBox="1"/>
      </xdr:nvSpPr>
      <xdr:spPr>
        <a:xfrm>
          <a:off x="5409711" y="1711422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55" name="テキスト ボックス 54">
          <a:extLst>
            <a:ext uri="{FF2B5EF4-FFF2-40B4-BE49-F238E27FC236}">
              <a16:creationId xmlns:a16="http://schemas.microsoft.com/office/drawing/2014/main" id="{919D1B54-0C26-43C0-A777-00C9A25352CA}"/>
            </a:ext>
          </a:extLst>
        </xdr:cNvPr>
        <xdr:cNvSpPr txBox="1"/>
      </xdr:nvSpPr>
      <xdr:spPr>
        <a:xfrm>
          <a:off x="8260860" y="17079057"/>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56" name="テキスト ボックス 12">
          <a:extLst>
            <a:ext uri="{FF2B5EF4-FFF2-40B4-BE49-F238E27FC236}">
              <a16:creationId xmlns:a16="http://schemas.microsoft.com/office/drawing/2014/main" id="{9823F5EF-1AD4-4B62-ADDB-CED9CACAEBD7}"/>
            </a:ext>
          </a:extLst>
        </xdr:cNvPr>
        <xdr:cNvSpPr txBox="1"/>
      </xdr:nvSpPr>
      <xdr:spPr>
        <a:xfrm>
          <a:off x="2774637" y="18608919"/>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57" name="テキスト ボックス 12">
          <a:extLst>
            <a:ext uri="{FF2B5EF4-FFF2-40B4-BE49-F238E27FC236}">
              <a16:creationId xmlns:a16="http://schemas.microsoft.com/office/drawing/2014/main" id="{2C0D017D-4F64-468B-8E6F-73CEC517F0EA}"/>
            </a:ext>
          </a:extLst>
        </xdr:cNvPr>
        <xdr:cNvSpPr txBox="1"/>
      </xdr:nvSpPr>
      <xdr:spPr>
        <a:xfrm>
          <a:off x="2803281" y="2295866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58" name="テキスト ボックス 12">
          <a:extLst>
            <a:ext uri="{FF2B5EF4-FFF2-40B4-BE49-F238E27FC236}">
              <a16:creationId xmlns:a16="http://schemas.microsoft.com/office/drawing/2014/main" id="{0D19B0D3-A97F-45B2-A807-419F6725E6B2}"/>
            </a:ext>
          </a:extLst>
        </xdr:cNvPr>
        <xdr:cNvSpPr txBox="1"/>
      </xdr:nvSpPr>
      <xdr:spPr>
        <a:xfrm>
          <a:off x="2684995" y="26877475"/>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17" name="Group Box 97" hidden="1">
              <a:extLst>
                <a:ext uri="{63B3BB69-23CF-44E3-9099-C40C66FF867C}">
                  <a14:compatExt spid="_x0000_s107617"/>
                </a:ext>
                <a:ext uri="{FF2B5EF4-FFF2-40B4-BE49-F238E27FC236}">
                  <a16:creationId xmlns:a16="http://schemas.microsoft.com/office/drawing/2014/main" id="{00000000-0008-0000-0200-00006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18" name="Group Box 98" hidden="1">
              <a:extLst>
                <a:ext uri="{63B3BB69-23CF-44E3-9099-C40C66FF867C}">
                  <a14:compatExt spid="_x0000_s107618"/>
                </a:ext>
                <a:ext uri="{FF2B5EF4-FFF2-40B4-BE49-F238E27FC236}">
                  <a16:creationId xmlns:a16="http://schemas.microsoft.com/office/drawing/2014/main" id="{00000000-0008-0000-0200-00006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19" name="Group Box 99" hidden="1">
              <a:extLst>
                <a:ext uri="{63B3BB69-23CF-44E3-9099-C40C66FF867C}">
                  <a14:compatExt spid="_x0000_s107619"/>
                </a:ext>
                <a:ext uri="{FF2B5EF4-FFF2-40B4-BE49-F238E27FC236}">
                  <a16:creationId xmlns:a16="http://schemas.microsoft.com/office/drawing/2014/main" id="{00000000-0008-0000-0200-00006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0" name="Group Box 100" hidden="1">
              <a:extLst>
                <a:ext uri="{63B3BB69-23CF-44E3-9099-C40C66FF867C}">
                  <a14:compatExt spid="_x0000_s107620"/>
                </a:ext>
                <a:ext uri="{FF2B5EF4-FFF2-40B4-BE49-F238E27FC236}">
                  <a16:creationId xmlns:a16="http://schemas.microsoft.com/office/drawing/2014/main" id="{00000000-0008-0000-0200-00006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21" name="Group Box 101" hidden="1">
              <a:extLst>
                <a:ext uri="{63B3BB69-23CF-44E3-9099-C40C66FF867C}">
                  <a14:compatExt spid="_x0000_s107621"/>
                </a:ext>
                <a:ext uri="{FF2B5EF4-FFF2-40B4-BE49-F238E27FC236}">
                  <a16:creationId xmlns:a16="http://schemas.microsoft.com/office/drawing/2014/main" id="{00000000-0008-0000-0200-00006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2" name="Group Box 102" hidden="1">
              <a:extLst>
                <a:ext uri="{63B3BB69-23CF-44E3-9099-C40C66FF867C}">
                  <a14:compatExt spid="_x0000_s107622"/>
                </a:ext>
                <a:ext uri="{FF2B5EF4-FFF2-40B4-BE49-F238E27FC236}">
                  <a16:creationId xmlns:a16="http://schemas.microsoft.com/office/drawing/2014/main" id="{00000000-0008-0000-0200-00006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59" name="テキスト ボックス 58">
          <a:extLst>
            <a:ext uri="{FF2B5EF4-FFF2-40B4-BE49-F238E27FC236}">
              <a16:creationId xmlns:a16="http://schemas.microsoft.com/office/drawing/2014/main" id="{83937E65-8C3D-4BD2-BF9D-35A77AE4679E}"/>
            </a:ext>
          </a:extLst>
        </xdr:cNvPr>
        <xdr:cNvSpPr txBox="1"/>
      </xdr:nvSpPr>
      <xdr:spPr>
        <a:xfrm>
          <a:off x="9207755" y="5213350"/>
          <a:ext cx="208182" cy="536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60" name="テキスト ボックス 12">
          <a:extLst>
            <a:ext uri="{FF2B5EF4-FFF2-40B4-BE49-F238E27FC236}">
              <a16:creationId xmlns:a16="http://schemas.microsoft.com/office/drawing/2014/main" id="{5D05A1B8-C223-4406-9903-044B26BE5336}"/>
            </a:ext>
          </a:extLst>
        </xdr:cNvPr>
        <xdr:cNvSpPr txBox="1"/>
      </xdr:nvSpPr>
      <xdr:spPr>
        <a:xfrm>
          <a:off x="1785275" y="19051246"/>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61" name="テキスト ボックス 12">
          <a:extLst>
            <a:ext uri="{FF2B5EF4-FFF2-40B4-BE49-F238E27FC236}">
              <a16:creationId xmlns:a16="http://schemas.microsoft.com/office/drawing/2014/main" id="{78A25C0A-DE1D-4082-84F1-CE7DBD5D8A79}"/>
            </a:ext>
          </a:extLst>
        </xdr:cNvPr>
        <xdr:cNvSpPr txBox="1"/>
      </xdr:nvSpPr>
      <xdr:spPr>
        <a:xfrm>
          <a:off x="1904277" y="19533745"/>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62" name="テキスト ボックス 12">
          <a:extLst>
            <a:ext uri="{FF2B5EF4-FFF2-40B4-BE49-F238E27FC236}">
              <a16:creationId xmlns:a16="http://schemas.microsoft.com/office/drawing/2014/main" id="{9DCC0C45-F30D-4FC7-8022-96A78B6E6A0F}"/>
            </a:ext>
          </a:extLst>
        </xdr:cNvPr>
        <xdr:cNvSpPr txBox="1"/>
      </xdr:nvSpPr>
      <xdr:spPr>
        <a:xfrm>
          <a:off x="2686808" y="2616509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63" name="テキスト ボックス 12">
          <a:extLst>
            <a:ext uri="{FF2B5EF4-FFF2-40B4-BE49-F238E27FC236}">
              <a16:creationId xmlns:a16="http://schemas.microsoft.com/office/drawing/2014/main" id="{D0AB9935-EB9E-4820-8DCA-4A89B9292D89}"/>
            </a:ext>
          </a:extLst>
        </xdr:cNvPr>
        <xdr:cNvSpPr txBox="1"/>
      </xdr:nvSpPr>
      <xdr:spPr>
        <a:xfrm>
          <a:off x="2667860" y="1652221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3" name="Group Box 103" hidden="1">
              <a:extLst>
                <a:ext uri="{63B3BB69-23CF-44E3-9099-C40C66FF867C}">
                  <a14:compatExt spid="_x0000_s107623"/>
                </a:ext>
                <a:ext uri="{FF2B5EF4-FFF2-40B4-BE49-F238E27FC236}">
                  <a16:creationId xmlns:a16="http://schemas.microsoft.com/office/drawing/2014/main" id="{00000000-0008-0000-0200-00006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24" name="Group Box 104" hidden="1">
              <a:extLst>
                <a:ext uri="{63B3BB69-23CF-44E3-9099-C40C66FF867C}">
                  <a14:compatExt spid="_x0000_s107624"/>
                </a:ext>
                <a:ext uri="{FF2B5EF4-FFF2-40B4-BE49-F238E27FC236}">
                  <a16:creationId xmlns:a16="http://schemas.microsoft.com/office/drawing/2014/main" id="{00000000-0008-0000-0200-00006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25" name="Group Box 105" hidden="1">
              <a:extLst>
                <a:ext uri="{63B3BB69-23CF-44E3-9099-C40C66FF867C}">
                  <a14:compatExt spid="_x0000_s107625"/>
                </a:ext>
                <a:ext uri="{FF2B5EF4-FFF2-40B4-BE49-F238E27FC236}">
                  <a16:creationId xmlns:a16="http://schemas.microsoft.com/office/drawing/2014/main" id="{00000000-0008-0000-0200-00006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6" name="Group Box 106" hidden="1">
              <a:extLst>
                <a:ext uri="{63B3BB69-23CF-44E3-9099-C40C66FF867C}">
                  <a14:compatExt spid="_x0000_s107626"/>
                </a:ext>
                <a:ext uri="{FF2B5EF4-FFF2-40B4-BE49-F238E27FC236}">
                  <a16:creationId xmlns:a16="http://schemas.microsoft.com/office/drawing/2014/main" id="{00000000-0008-0000-0200-00006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7" name="Group Box 107" hidden="1">
              <a:extLst>
                <a:ext uri="{63B3BB69-23CF-44E3-9099-C40C66FF867C}">
                  <a14:compatExt spid="_x0000_s107627"/>
                </a:ext>
                <a:ext uri="{FF2B5EF4-FFF2-40B4-BE49-F238E27FC236}">
                  <a16:creationId xmlns:a16="http://schemas.microsoft.com/office/drawing/2014/main" id="{00000000-0008-0000-0200-00006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628" name="Group Box 108" hidden="1">
              <a:extLst>
                <a:ext uri="{63B3BB69-23CF-44E3-9099-C40C66FF867C}">
                  <a14:compatExt spid="_x0000_s107628"/>
                </a:ext>
                <a:ext uri="{FF2B5EF4-FFF2-40B4-BE49-F238E27FC236}">
                  <a16:creationId xmlns:a16="http://schemas.microsoft.com/office/drawing/2014/main" id="{00000000-0008-0000-0200-00006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29" name="Group Box 109" hidden="1">
              <a:extLst>
                <a:ext uri="{63B3BB69-23CF-44E3-9099-C40C66FF867C}">
                  <a14:compatExt spid="_x0000_s107629"/>
                </a:ext>
                <a:ext uri="{FF2B5EF4-FFF2-40B4-BE49-F238E27FC236}">
                  <a16:creationId xmlns:a16="http://schemas.microsoft.com/office/drawing/2014/main" id="{00000000-0008-0000-0200-00006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30" name="Group Box 110" hidden="1">
              <a:extLst>
                <a:ext uri="{63B3BB69-23CF-44E3-9099-C40C66FF867C}">
                  <a14:compatExt spid="_x0000_s107630"/>
                </a:ext>
                <a:ext uri="{FF2B5EF4-FFF2-40B4-BE49-F238E27FC236}">
                  <a16:creationId xmlns:a16="http://schemas.microsoft.com/office/drawing/2014/main" id="{00000000-0008-0000-0200-00006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631" name="Group Box 111" hidden="1">
              <a:extLst>
                <a:ext uri="{63B3BB69-23CF-44E3-9099-C40C66FF867C}">
                  <a14:compatExt spid="_x0000_s107631"/>
                </a:ext>
                <a:ext uri="{FF2B5EF4-FFF2-40B4-BE49-F238E27FC236}">
                  <a16:creationId xmlns:a16="http://schemas.microsoft.com/office/drawing/2014/main" id="{00000000-0008-0000-0200-00006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2" name="Group Box 112" hidden="1">
              <a:extLst>
                <a:ext uri="{63B3BB69-23CF-44E3-9099-C40C66FF867C}">
                  <a14:compatExt spid="_x0000_s107632"/>
                </a:ext>
                <a:ext uri="{FF2B5EF4-FFF2-40B4-BE49-F238E27FC236}">
                  <a16:creationId xmlns:a16="http://schemas.microsoft.com/office/drawing/2014/main" id="{00000000-0008-0000-0200-00007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33" name="Group Box 113" hidden="1">
              <a:extLst>
                <a:ext uri="{63B3BB69-23CF-44E3-9099-C40C66FF867C}">
                  <a14:compatExt spid="_x0000_s107633"/>
                </a:ext>
                <a:ext uri="{FF2B5EF4-FFF2-40B4-BE49-F238E27FC236}">
                  <a16:creationId xmlns:a16="http://schemas.microsoft.com/office/drawing/2014/main" id="{00000000-0008-0000-0200-00007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4" name="Group Box 114" hidden="1">
              <a:extLst>
                <a:ext uri="{63B3BB69-23CF-44E3-9099-C40C66FF867C}">
                  <a14:compatExt spid="_x0000_s107634"/>
                </a:ext>
                <a:ext uri="{FF2B5EF4-FFF2-40B4-BE49-F238E27FC236}">
                  <a16:creationId xmlns:a16="http://schemas.microsoft.com/office/drawing/2014/main" id="{00000000-0008-0000-0200-00007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5" name="Group Box 115" hidden="1">
              <a:extLst>
                <a:ext uri="{63B3BB69-23CF-44E3-9099-C40C66FF867C}">
                  <a14:compatExt spid="_x0000_s107635"/>
                </a:ext>
                <a:ext uri="{FF2B5EF4-FFF2-40B4-BE49-F238E27FC236}">
                  <a16:creationId xmlns:a16="http://schemas.microsoft.com/office/drawing/2014/main" id="{00000000-0008-0000-0200-00007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36" name="Group Box 116" hidden="1">
              <a:extLst>
                <a:ext uri="{63B3BB69-23CF-44E3-9099-C40C66FF867C}">
                  <a14:compatExt spid="_x0000_s107636"/>
                </a:ext>
                <a:ext uri="{FF2B5EF4-FFF2-40B4-BE49-F238E27FC236}">
                  <a16:creationId xmlns:a16="http://schemas.microsoft.com/office/drawing/2014/main" id="{00000000-0008-0000-0200-00007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37" name="Group Box 117" hidden="1">
              <a:extLst>
                <a:ext uri="{63B3BB69-23CF-44E3-9099-C40C66FF867C}">
                  <a14:compatExt spid="_x0000_s107637"/>
                </a:ext>
                <a:ext uri="{FF2B5EF4-FFF2-40B4-BE49-F238E27FC236}">
                  <a16:creationId xmlns:a16="http://schemas.microsoft.com/office/drawing/2014/main" id="{00000000-0008-0000-0200-00007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8" name="Group Box 118" hidden="1">
              <a:extLst>
                <a:ext uri="{63B3BB69-23CF-44E3-9099-C40C66FF867C}">
                  <a14:compatExt spid="_x0000_s107638"/>
                </a:ext>
                <a:ext uri="{FF2B5EF4-FFF2-40B4-BE49-F238E27FC236}">
                  <a16:creationId xmlns:a16="http://schemas.microsoft.com/office/drawing/2014/main" id="{00000000-0008-0000-0200-00007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39" name="Group Box 119" hidden="1">
              <a:extLst>
                <a:ext uri="{63B3BB69-23CF-44E3-9099-C40C66FF867C}">
                  <a14:compatExt spid="_x0000_s107639"/>
                </a:ext>
                <a:ext uri="{FF2B5EF4-FFF2-40B4-BE49-F238E27FC236}">
                  <a16:creationId xmlns:a16="http://schemas.microsoft.com/office/drawing/2014/main" id="{00000000-0008-0000-0200-00007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0" name="Group Box 120" hidden="1">
              <a:extLst>
                <a:ext uri="{63B3BB69-23CF-44E3-9099-C40C66FF867C}">
                  <a14:compatExt spid="_x0000_s107640"/>
                </a:ext>
                <a:ext uri="{FF2B5EF4-FFF2-40B4-BE49-F238E27FC236}">
                  <a16:creationId xmlns:a16="http://schemas.microsoft.com/office/drawing/2014/main" id="{00000000-0008-0000-0200-00007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41" name="Group Box 121" hidden="1">
              <a:extLst>
                <a:ext uri="{63B3BB69-23CF-44E3-9099-C40C66FF867C}">
                  <a14:compatExt spid="_x0000_s107641"/>
                </a:ext>
                <a:ext uri="{FF2B5EF4-FFF2-40B4-BE49-F238E27FC236}">
                  <a16:creationId xmlns:a16="http://schemas.microsoft.com/office/drawing/2014/main" id="{00000000-0008-0000-0200-00007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2" name="Group Box 122" hidden="1">
              <a:extLst>
                <a:ext uri="{63B3BB69-23CF-44E3-9099-C40C66FF867C}">
                  <a14:compatExt spid="_x0000_s107642"/>
                </a:ext>
                <a:ext uri="{FF2B5EF4-FFF2-40B4-BE49-F238E27FC236}">
                  <a16:creationId xmlns:a16="http://schemas.microsoft.com/office/drawing/2014/main" id="{00000000-0008-0000-0200-00007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3" name="Group Box 123" hidden="1">
              <a:extLst>
                <a:ext uri="{63B3BB69-23CF-44E3-9099-C40C66FF867C}">
                  <a14:compatExt spid="_x0000_s107643"/>
                </a:ext>
                <a:ext uri="{FF2B5EF4-FFF2-40B4-BE49-F238E27FC236}">
                  <a16:creationId xmlns:a16="http://schemas.microsoft.com/office/drawing/2014/main" id="{00000000-0008-0000-0200-00007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44" name="Group Box 124" hidden="1">
              <a:extLst>
                <a:ext uri="{63B3BB69-23CF-44E3-9099-C40C66FF867C}">
                  <a14:compatExt spid="_x0000_s107644"/>
                </a:ext>
                <a:ext uri="{FF2B5EF4-FFF2-40B4-BE49-F238E27FC236}">
                  <a16:creationId xmlns:a16="http://schemas.microsoft.com/office/drawing/2014/main" id="{00000000-0008-0000-0200-00007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45" name="Group Box 125" hidden="1">
              <a:extLst>
                <a:ext uri="{63B3BB69-23CF-44E3-9099-C40C66FF867C}">
                  <a14:compatExt spid="_x0000_s107645"/>
                </a:ext>
                <a:ext uri="{FF2B5EF4-FFF2-40B4-BE49-F238E27FC236}">
                  <a16:creationId xmlns:a16="http://schemas.microsoft.com/office/drawing/2014/main" id="{00000000-0008-0000-0200-00007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6" name="Group Box 126" hidden="1">
              <a:extLst>
                <a:ext uri="{63B3BB69-23CF-44E3-9099-C40C66FF867C}">
                  <a14:compatExt spid="_x0000_s107646"/>
                </a:ext>
                <a:ext uri="{FF2B5EF4-FFF2-40B4-BE49-F238E27FC236}">
                  <a16:creationId xmlns:a16="http://schemas.microsoft.com/office/drawing/2014/main" id="{00000000-0008-0000-0200-00007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47" name="Group Box 127" hidden="1">
              <a:extLst>
                <a:ext uri="{63B3BB69-23CF-44E3-9099-C40C66FF867C}">
                  <a14:compatExt spid="_x0000_s107647"/>
                </a:ext>
                <a:ext uri="{FF2B5EF4-FFF2-40B4-BE49-F238E27FC236}">
                  <a16:creationId xmlns:a16="http://schemas.microsoft.com/office/drawing/2014/main" id="{00000000-0008-0000-0200-00007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48" name="Group Box 128" hidden="1">
              <a:extLst>
                <a:ext uri="{63B3BB69-23CF-44E3-9099-C40C66FF867C}">
                  <a14:compatExt spid="_x0000_s107648"/>
                </a:ext>
                <a:ext uri="{FF2B5EF4-FFF2-40B4-BE49-F238E27FC236}">
                  <a16:creationId xmlns:a16="http://schemas.microsoft.com/office/drawing/2014/main" id="{00000000-0008-0000-0200-00008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107649" name="Group Box 129" hidden="1">
              <a:extLst>
                <a:ext uri="{63B3BB69-23CF-44E3-9099-C40C66FF867C}">
                  <a14:compatExt spid="_x0000_s107649"/>
                </a:ext>
                <a:ext uri="{FF2B5EF4-FFF2-40B4-BE49-F238E27FC236}">
                  <a16:creationId xmlns:a16="http://schemas.microsoft.com/office/drawing/2014/main" id="{00000000-0008-0000-0200-00008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0" name="Group Box 130" hidden="1">
              <a:extLst>
                <a:ext uri="{63B3BB69-23CF-44E3-9099-C40C66FF867C}">
                  <a14:compatExt spid="_x0000_s107650"/>
                </a:ext>
                <a:ext uri="{FF2B5EF4-FFF2-40B4-BE49-F238E27FC236}">
                  <a16:creationId xmlns:a16="http://schemas.microsoft.com/office/drawing/2014/main" id="{00000000-0008-0000-0200-00008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1" name="Group Box 131" hidden="1">
              <a:extLst>
                <a:ext uri="{63B3BB69-23CF-44E3-9099-C40C66FF867C}">
                  <a14:compatExt spid="_x0000_s107651"/>
                </a:ext>
                <a:ext uri="{FF2B5EF4-FFF2-40B4-BE49-F238E27FC236}">
                  <a16:creationId xmlns:a16="http://schemas.microsoft.com/office/drawing/2014/main" id="{00000000-0008-0000-0200-00008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52" name="Group Box 132" hidden="1">
              <a:extLst>
                <a:ext uri="{63B3BB69-23CF-44E3-9099-C40C66FF867C}">
                  <a14:compatExt spid="_x0000_s107652"/>
                </a:ext>
                <a:ext uri="{FF2B5EF4-FFF2-40B4-BE49-F238E27FC236}">
                  <a16:creationId xmlns:a16="http://schemas.microsoft.com/office/drawing/2014/main" id="{00000000-0008-0000-0200-00008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3" name="Group Box 133" hidden="1">
              <a:extLst>
                <a:ext uri="{63B3BB69-23CF-44E3-9099-C40C66FF867C}">
                  <a14:compatExt spid="_x0000_s107653"/>
                </a:ext>
                <a:ext uri="{FF2B5EF4-FFF2-40B4-BE49-F238E27FC236}">
                  <a16:creationId xmlns:a16="http://schemas.microsoft.com/office/drawing/2014/main" id="{00000000-0008-0000-0200-00008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4" name="Group Box 134" hidden="1">
              <a:extLst>
                <a:ext uri="{63B3BB69-23CF-44E3-9099-C40C66FF867C}">
                  <a14:compatExt spid="_x0000_s107654"/>
                </a:ext>
                <a:ext uri="{FF2B5EF4-FFF2-40B4-BE49-F238E27FC236}">
                  <a16:creationId xmlns:a16="http://schemas.microsoft.com/office/drawing/2014/main" id="{00000000-0008-0000-0200-00008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55" name="Group Box 135" hidden="1">
              <a:extLst>
                <a:ext uri="{63B3BB69-23CF-44E3-9099-C40C66FF867C}">
                  <a14:compatExt spid="_x0000_s107655"/>
                </a:ext>
                <a:ext uri="{FF2B5EF4-FFF2-40B4-BE49-F238E27FC236}">
                  <a16:creationId xmlns:a16="http://schemas.microsoft.com/office/drawing/2014/main" id="{00000000-0008-0000-0200-00008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656" name="Group Box 136" hidden="1">
              <a:extLst>
                <a:ext uri="{63B3BB69-23CF-44E3-9099-C40C66FF867C}">
                  <a14:compatExt spid="_x0000_s107656"/>
                </a:ext>
                <a:ext uri="{FF2B5EF4-FFF2-40B4-BE49-F238E27FC236}">
                  <a16:creationId xmlns:a16="http://schemas.microsoft.com/office/drawing/2014/main" id="{00000000-0008-0000-0200-00008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57" name="Group Box 137" hidden="1">
              <a:extLst>
                <a:ext uri="{63B3BB69-23CF-44E3-9099-C40C66FF867C}">
                  <a14:compatExt spid="_x0000_s107657"/>
                </a:ext>
                <a:ext uri="{FF2B5EF4-FFF2-40B4-BE49-F238E27FC236}">
                  <a16:creationId xmlns:a16="http://schemas.microsoft.com/office/drawing/2014/main" id="{00000000-0008-0000-0200-00008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658" name="Group Box 138" hidden="1">
              <a:extLst>
                <a:ext uri="{63B3BB69-23CF-44E3-9099-C40C66FF867C}">
                  <a14:compatExt spid="_x0000_s107658"/>
                </a:ext>
                <a:ext uri="{FF2B5EF4-FFF2-40B4-BE49-F238E27FC236}">
                  <a16:creationId xmlns:a16="http://schemas.microsoft.com/office/drawing/2014/main" id="{00000000-0008-0000-0200-00008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9" name="Group Box 139" hidden="1">
              <a:extLst>
                <a:ext uri="{63B3BB69-23CF-44E3-9099-C40C66FF867C}">
                  <a14:compatExt spid="_x0000_s107659"/>
                </a:ext>
                <a:ext uri="{FF2B5EF4-FFF2-40B4-BE49-F238E27FC236}">
                  <a16:creationId xmlns:a16="http://schemas.microsoft.com/office/drawing/2014/main" id="{00000000-0008-0000-0200-00008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60" name="Group Box 140" hidden="1">
              <a:extLst>
                <a:ext uri="{63B3BB69-23CF-44E3-9099-C40C66FF867C}">
                  <a14:compatExt spid="_x0000_s107660"/>
                </a:ext>
                <a:ext uri="{FF2B5EF4-FFF2-40B4-BE49-F238E27FC236}">
                  <a16:creationId xmlns:a16="http://schemas.microsoft.com/office/drawing/2014/main" id="{00000000-0008-0000-0200-00008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61" name="Group Box 141" hidden="1">
              <a:extLst>
                <a:ext uri="{63B3BB69-23CF-44E3-9099-C40C66FF867C}">
                  <a14:compatExt spid="_x0000_s107661"/>
                </a:ext>
                <a:ext uri="{FF2B5EF4-FFF2-40B4-BE49-F238E27FC236}">
                  <a16:creationId xmlns:a16="http://schemas.microsoft.com/office/drawing/2014/main" id="{00000000-0008-0000-0200-00008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62" name="Group Box 142" hidden="1">
              <a:extLst>
                <a:ext uri="{63B3BB69-23CF-44E3-9099-C40C66FF867C}">
                  <a14:compatExt spid="_x0000_s107662"/>
                </a:ext>
                <a:ext uri="{FF2B5EF4-FFF2-40B4-BE49-F238E27FC236}">
                  <a16:creationId xmlns:a16="http://schemas.microsoft.com/office/drawing/2014/main" id="{00000000-0008-0000-0200-00008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63" name="Group Box 143" hidden="1">
              <a:extLst>
                <a:ext uri="{63B3BB69-23CF-44E3-9099-C40C66FF867C}">
                  <a14:compatExt spid="_x0000_s107663"/>
                </a:ext>
                <a:ext uri="{FF2B5EF4-FFF2-40B4-BE49-F238E27FC236}">
                  <a16:creationId xmlns:a16="http://schemas.microsoft.com/office/drawing/2014/main" id="{00000000-0008-0000-0200-00008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64" name="Group Box 144" hidden="1">
              <a:extLst>
                <a:ext uri="{63B3BB69-23CF-44E3-9099-C40C66FF867C}">
                  <a14:compatExt spid="_x0000_s107664"/>
                </a:ext>
                <a:ext uri="{FF2B5EF4-FFF2-40B4-BE49-F238E27FC236}">
                  <a16:creationId xmlns:a16="http://schemas.microsoft.com/office/drawing/2014/main" id="{00000000-0008-0000-0200-00009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65" name="Group Box 145" hidden="1">
              <a:extLst>
                <a:ext uri="{63B3BB69-23CF-44E3-9099-C40C66FF867C}">
                  <a14:compatExt spid="_x0000_s107665"/>
                </a:ext>
                <a:ext uri="{FF2B5EF4-FFF2-40B4-BE49-F238E27FC236}">
                  <a16:creationId xmlns:a16="http://schemas.microsoft.com/office/drawing/2014/main" id="{00000000-0008-0000-0200-00009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66" name="Group Box 146" hidden="1">
              <a:extLst>
                <a:ext uri="{63B3BB69-23CF-44E3-9099-C40C66FF867C}">
                  <a14:compatExt spid="_x0000_s107666"/>
                </a:ext>
                <a:ext uri="{FF2B5EF4-FFF2-40B4-BE49-F238E27FC236}">
                  <a16:creationId xmlns:a16="http://schemas.microsoft.com/office/drawing/2014/main" id="{00000000-0008-0000-0200-00009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67" name="Group Box 147" hidden="1">
              <a:extLst>
                <a:ext uri="{63B3BB69-23CF-44E3-9099-C40C66FF867C}">
                  <a14:compatExt spid="_x0000_s107667"/>
                </a:ext>
                <a:ext uri="{FF2B5EF4-FFF2-40B4-BE49-F238E27FC236}">
                  <a16:creationId xmlns:a16="http://schemas.microsoft.com/office/drawing/2014/main" id="{00000000-0008-0000-0200-00009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68" name="Group Box 148" hidden="1">
              <a:extLst>
                <a:ext uri="{63B3BB69-23CF-44E3-9099-C40C66FF867C}">
                  <a14:compatExt spid="_x0000_s107668"/>
                </a:ext>
                <a:ext uri="{FF2B5EF4-FFF2-40B4-BE49-F238E27FC236}">
                  <a16:creationId xmlns:a16="http://schemas.microsoft.com/office/drawing/2014/main" id="{00000000-0008-0000-0200-00009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69" name="Group Box 149" hidden="1">
              <a:extLst>
                <a:ext uri="{63B3BB69-23CF-44E3-9099-C40C66FF867C}">
                  <a14:compatExt spid="_x0000_s107669"/>
                </a:ext>
                <a:ext uri="{FF2B5EF4-FFF2-40B4-BE49-F238E27FC236}">
                  <a16:creationId xmlns:a16="http://schemas.microsoft.com/office/drawing/2014/main" id="{00000000-0008-0000-0200-00009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0" name="Group Box 150" hidden="1">
              <a:extLst>
                <a:ext uri="{63B3BB69-23CF-44E3-9099-C40C66FF867C}">
                  <a14:compatExt spid="_x0000_s107670"/>
                </a:ext>
                <a:ext uri="{FF2B5EF4-FFF2-40B4-BE49-F238E27FC236}">
                  <a16:creationId xmlns:a16="http://schemas.microsoft.com/office/drawing/2014/main" id="{00000000-0008-0000-0200-00009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1" name="Group Box 151" hidden="1">
              <a:extLst>
                <a:ext uri="{63B3BB69-23CF-44E3-9099-C40C66FF867C}">
                  <a14:compatExt spid="_x0000_s107671"/>
                </a:ext>
                <a:ext uri="{FF2B5EF4-FFF2-40B4-BE49-F238E27FC236}">
                  <a16:creationId xmlns:a16="http://schemas.microsoft.com/office/drawing/2014/main" id="{00000000-0008-0000-0200-00009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2" name="Group Box 152" hidden="1">
              <a:extLst>
                <a:ext uri="{63B3BB69-23CF-44E3-9099-C40C66FF867C}">
                  <a14:compatExt spid="_x0000_s107672"/>
                </a:ext>
                <a:ext uri="{FF2B5EF4-FFF2-40B4-BE49-F238E27FC236}">
                  <a16:creationId xmlns:a16="http://schemas.microsoft.com/office/drawing/2014/main" id="{00000000-0008-0000-0200-00009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3" name="Group Box 153" hidden="1">
              <a:extLst>
                <a:ext uri="{63B3BB69-23CF-44E3-9099-C40C66FF867C}">
                  <a14:compatExt spid="_x0000_s107673"/>
                </a:ext>
                <a:ext uri="{FF2B5EF4-FFF2-40B4-BE49-F238E27FC236}">
                  <a16:creationId xmlns:a16="http://schemas.microsoft.com/office/drawing/2014/main" id="{00000000-0008-0000-0200-00009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4" name="Group Box 154" hidden="1">
              <a:extLst>
                <a:ext uri="{63B3BB69-23CF-44E3-9099-C40C66FF867C}">
                  <a14:compatExt spid="_x0000_s107674"/>
                </a:ext>
                <a:ext uri="{FF2B5EF4-FFF2-40B4-BE49-F238E27FC236}">
                  <a16:creationId xmlns:a16="http://schemas.microsoft.com/office/drawing/2014/main" id="{00000000-0008-0000-0200-00009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5" name="Group Box 155" hidden="1">
              <a:extLst>
                <a:ext uri="{63B3BB69-23CF-44E3-9099-C40C66FF867C}">
                  <a14:compatExt spid="_x0000_s107675"/>
                </a:ext>
                <a:ext uri="{FF2B5EF4-FFF2-40B4-BE49-F238E27FC236}">
                  <a16:creationId xmlns:a16="http://schemas.microsoft.com/office/drawing/2014/main" id="{00000000-0008-0000-0200-00009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6" name="Group Box 156" hidden="1">
              <a:extLst>
                <a:ext uri="{63B3BB69-23CF-44E3-9099-C40C66FF867C}">
                  <a14:compatExt spid="_x0000_s107676"/>
                </a:ext>
                <a:ext uri="{FF2B5EF4-FFF2-40B4-BE49-F238E27FC236}">
                  <a16:creationId xmlns:a16="http://schemas.microsoft.com/office/drawing/2014/main" id="{00000000-0008-0000-0200-00009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7" name="Group Box 157" hidden="1">
              <a:extLst>
                <a:ext uri="{63B3BB69-23CF-44E3-9099-C40C66FF867C}">
                  <a14:compatExt spid="_x0000_s107677"/>
                </a:ext>
                <a:ext uri="{FF2B5EF4-FFF2-40B4-BE49-F238E27FC236}">
                  <a16:creationId xmlns:a16="http://schemas.microsoft.com/office/drawing/2014/main" id="{00000000-0008-0000-0200-00009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8" name="Group Box 158" hidden="1">
              <a:extLst>
                <a:ext uri="{63B3BB69-23CF-44E3-9099-C40C66FF867C}">
                  <a14:compatExt spid="_x0000_s107678"/>
                </a:ext>
                <a:ext uri="{FF2B5EF4-FFF2-40B4-BE49-F238E27FC236}">
                  <a16:creationId xmlns:a16="http://schemas.microsoft.com/office/drawing/2014/main" id="{00000000-0008-0000-0200-00009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9" name="Group Box 159" hidden="1">
              <a:extLst>
                <a:ext uri="{63B3BB69-23CF-44E3-9099-C40C66FF867C}">
                  <a14:compatExt spid="_x0000_s107679"/>
                </a:ext>
                <a:ext uri="{FF2B5EF4-FFF2-40B4-BE49-F238E27FC236}">
                  <a16:creationId xmlns:a16="http://schemas.microsoft.com/office/drawing/2014/main" id="{00000000-0008-0000-0200-00009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0" name="Group Box 160" hidden="1">
              <a:extLst>
                <a:ext uri="{63B3BB69-23CF-44E3-9099-C40C66FF867C}">
                  <a14:compatExt spid="_x0000_s107680"/>
                </a:ext>
                <a:ext uri="{FF2B5EF4-FFF2-40B4-BE49-F238E27FC236}">
                  <a16:creationId xmlns:a16="http://schemas.microsoft.com/office/drawing/2014/main" id="{00000000-0008-0000-0200-0000A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1" name="Group Box 161" hidden="1">
              <a:extLst>
                <a:ext uri="{63B3BB69-23CF-44E3-9099-C40C66FF867C}">
                  <a14:compatExt spid="_x0000_s107681"/>
                </a:ext>
                <a:ext uri="{FF2B5EF4-FFF2-40B4-BE49-F238E27FC236}">
                  <a16:creationId xmlns:a16="http://schemas.microsoft.com/office/drawing/2014/main" id="{00000000-0008-0000-0200-0000A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2" name="Group Box 162" hidden="1">
              <a:extLst>
                <a:ext uri="{63B3BB69-23CF-44E3-9099-C40C66FF867C}">
                  <a14:compatExt spid="_x0000_s107682"/>
                </a:ext>
                <a:ext uri="{FF2B5EF4-FFF2-40B4-BE49-F238E27FC236}">
                  <a16:creationId xmlns:a16="http://schemas.microsoft.com/office/drawing/2014/main" id="{00000000-0008-0000-0200-0000A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3" name="Group Box 163" hidden="1">
              <a:extLst>
                <a:ext uri="{63B3BB69-23CF-44E3-9099-C40C66FF867C}">
                  <a14:compatExt spid="_x0000_s107683"/>
                </a:ext>
                <a:ext uri="{FF2B5EF4-FFF2-40B4-BE49-F238E27FC236}">
                  <a16:creationId xmlns:a16="http://schemas.microsoft.com/office/drawing/2014/main" id="{00000000-0008-0000-0200-0000A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4" name="Group Box 164" hidden="1">
              <a:extLst>
                <a:ext uri="{63B3BB69-23CF-44E3-9099-C40C66FF867C}">
                  <a14:compatExt spid="_x0000_s107684"/>
                </a:ext>
                <a:ext uri="{FF2B5EF4-FFF2-40B4-BE49-F238E27FC236}">
                  <a16:creationId xmlns:a16="http://schemas.microsoft.com/office/drawing/2014/main" id="{00000000-0008-0000-0200-0000A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5" name="Group Box 165" hidden="1">
              <a:extLst>
                <a:ext uri="{63B3BB69-23CF-44E3-9099-C40C66FF867C}">
                  <a14:compatExt spid="_x0000_s107685"/>
                </a:ext>
                <a:ext uri="{FF2B5EF4-FFF2-40B4-BE49-F238E27FC236}">
                  <a16:creationId xmlns:a16="http://schemas.microsoft.com/office/drawing/2014/main" id="{00000000-0008-0000-0200-0000A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6" name="Group Box 166" hidden="1">
              <a:extLst>
                <a:ext uri="{63B3BB69-23CF-44E3-9099-C40C66FF867C}">
                  <a14:compatExt spid="_x0000_s107686"/>
                </a:ext>
                <a:ext uri="{FF2B5EF4-FFF2-40B4-BE49-F238E27FC236}">
                  <a16:creationId xmlns:a16="http://schemas.microsoft.com/office/drawing/2014/main" id="{00000000-0008-0000-0200-0000A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7" name="Group Box 167" hidden="1">
              <a:extLst>
                <a:ext uri="{63B3BB69-23CF-44E3-9099-C40C66FF867C}">
                  <a14:compatExt spid="_x0000_s107687"/>
                </a:ext>
                <a:ext uri="{FF2B5EF4-FFF2-40B4-BE49-F238E27FC236}">
                  <a16:creationId xmlns:a16="http://schemas.microsoft.com/office/drawing/2014/main" id="{00000000-0008-0000-0200-0000A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8" name="Group Box 168" hidden="1">
              <a:extLst>
                <a:ext uri="{63B3BB69-23CF-44E3-9099-C40C66FF867C}">
                  <a14:compatExt spid="_x0000_s107688"/>
                </a:ext>
                <a:ext uri="{FF2B5EF4-FFF2-40B4-BE49-F238E27FC236}">
                  <a16:creationId xmlns:a16="http://schemas.microsoft.com/office/drawing/2014/main" id="{00000000-0008-0000-0200-0000A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9" name="Group Box 169" hidden="1">
              <a:extLst>
                <a:ext uri="{63B3BB69-23CF-44E3-9099-C40C66FF867C}">
                  <a14:compatExt spid="_x0000_s107689"/>
                </a:ext>
                <a:ext uri="{FF2B5EF4-FFF2-40B4-BE49-F238E27FC236}">
                  <a16:creationId xmlns:a16="http://schemas.microsoft.com/office/drawing/2014/main" id="{00000000-0008-0000-0200-0000A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90" name="Group Box 170" hidden="1">
              <a:extLst>
                <a:ext uri="{63B3BB69-23CF-44E3-9099-C40C66FF867C}">
                  <a14:compatExt spid="_x0000_s107690"/>
                </a:ext>
                <a:ext uri="{FF2B5EF4-FFF2-40B4-BE49-F238E27FC236}">
                  <a16:creationId xmlns:a16="http://schemas.microsoft.com/office/drawing/2014/main" id="{00000000-0008-0000-0200-0000A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1" name="Group Box 171" hidden="1">
              <a:extLst>
                <a:ext uri="{63B3BB69-23CF-44E3-9099-C40C66FF867C}">
                  <a14:compatExt spid="_x0000_s107691"/>
                </a:ext>
                <a:ext uri="{FF2B5EF4-FFF2-40B4-BE49-F238E27FC236}">
                  <a16:creationId xmlns:a16="http://schemas.microsoft.com/office/drawing/2014/main" id="{00000000-0008-0000-0200-0000A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2" name="Group Box 172" hidden="1">
              <a:extLst>
                <a:ext uri="{63B3BB69-23CF-44E3-9099-C40C66FF867C}">
                  <a14:compatExt spid="_x0000_s107692"/>
                </a:ext>
                <a:ext uri="{FF2B5EF4-FFF2-40B4-BE49-F238E27FC236}">
                  <a16:creationId xmlns:a16="http://schemas.microsoft.com/office/drawing/2014/main" id="{00000000-0008-0000-0200-0000A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3" name="Group Box 173" hidden="1">
              <a:extLst>
                <a:ext uri="{63B3BB69-23CF-44E3-9099-C40C66FF867C}">
                  <a14:compatExt spid="_x0000_s107693"/>
                </a:ext>
                <a:ext uri="{FF2B5EF4-FFF2-40B4-BE49-F238E27FC236}">
                  <a16:creationId xmlns:a16="http://schemas.microsoft.com/office/drawing/2014/main" id="{00000000-0008-0000-0200-0000A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4" name="Group Box 174" hidden="1">
              <a:extLst>
                <a:ext uri="{63B3BB69-23CF-44E3-9099-C40C66FF867C}">
                  <a14:compatExt spid="_x0000_s107694"/>
                </a:ext>
                <a:ext uri="{FF2B5EF4-FFF2-40B4-BE49-F238E27FC236}">
                  <a16:creationId xmlns:a16="http://schemas.microsoft.com/office/drawing/2014/main" id="{00000000-0008-0000-0200-0000A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5" name="Group Box 175" hidden="1">
              <a:extLst>
                <a:ext uri="{63B3BB69-23CF-44E3-9099-C40C66FF867C}">
                  <a14:compatExt spid="_x0000_s107695"/>
                </a:ext>
                <a:ext uri="{FF2B5EF4-FFF2-40B4-BE49-F238E27FC236}">
                  <a16:creationId xmlns:a16="http://schemas.microsoft.com/office/drawing/2014/main" id="{00000000-0008-0000-0200-0000A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6" name="Group Box 176" hidden="1">
              <a:extLst>
                <a:ext uri="{63B3BB69-23CF-44E3-9099-C40C66FF867C}">
                  <a14:compatExt spid="_x0000_s107696"/>
                </a:ext>
                <a:ext uri="{FF2B5EF4-FFF2-40B4-BE49-F238E27FC236}">
                  <a16:creationId xmlns:a16="http://schemas.microsoft.com/office/drawing/2014/main" id="{00000000-0008-0000-0200-0000B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7" name="Group Box 177" hidden="1">
              <a:extLst>
                <a:ext uri="{63B3BB69-23CF-44E3-9099-C40C66FF867C}">
                  <a14:compatExt spid="_x0000_s107697"/>
                </a:ext>
                <a:ext uri="{FF2B5EF4-FFF2-40B4-BE49-F238E27FC236}">
                  <a16:creationId xmlns:a16="http://schemas.microsoft.com/office/drawing/2014/main" id="{00000000-0008-0000-0200-0000B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8" name="Group Box 178" hidden="1">
              <a:extLst>
                <a:ext uri="{63B3BB69-23CF-44E3-9099-C40C66FF867C}">
                  <a14:compatExt spid="_x0000_s107698"/>
                </a:ext>
                <a:ext uri="{FF2B5EF4-FFF2-40B4-BE49-F238E27FC236}">
                  <a16:creationId xmlns:a16="http://schemas.microsoft.com/office/drawing/2014/main" id="{00000000-0008-0000-0200-0000B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99" name="Group Box 179" hidden="1">
              <a:extLst>
                <a:ext uri="{63B3BB69-23CF-44E3-9099-C40C66FF867C}">
                  <a14:compatExt spid="_x0000_s107699"/>
                </a:ext>
                <a:ext uri="{FF2B5EF4-FFF2-40B4-BE49-F238E27FC236}">
                  <a16:creationId xmlns:a16="http://schemas.microsoft.com/office/drawing/2014/main" id="{00000000-0008-0000-0200-0000B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0" name="Group Box 180" hidden="1">
              <a:extLst>
                <a:ext uri="{63B3BB69-23CF-44E3-9099-C40C66FF867C}">
                  <a14:compatExt spid="_x0000_s107700"/>
                </a:ext>
                <a:ext uri="{FF2B5EF4-FFF2-40B4-BE49-F238E27FC236}">
                  <a16:creationId xmlns:a16="http://schemas.microsoft.com/office/drawing/2014/main" id="{00000000-0008-0000-0200-0000B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1" name="Group Box 181" hidden="1">
              <a:extLst>
                <a:ext uri="{63B3BB69-23CF-44E3-9099-C40C66FF867C}">
                  <a14:compatExt spid="_x0000_s107701"/>
                </a:ext>
                <a:ext uri="{FF2B5EF4-FFF2-40B4-BE49-F238E27FC236}">
                  <a16:creationId xmlns:a16="http://schemas.microsoft.com/office/drawing/2014/main" id="{00000000-0008-0000-0200-0000B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2" name="Group Box 182" hidden="1">
              <a:extLst>
                <a:ext uri="{63B3BB69-23CF-44E3-9099-C40C66FF867C}">
                  <a14:compatExt spid="_x0000_s107702"/>
                </a:ext>
                <a:ext uri="{FF2B5EF4-FFF2-40B4-BE49-F238E27FC236}">
                  <a16:creationId xmlns:a16="http://schemas.microsoft.com/office/drawing/2014/main" id="{00000000-0008-0000-0200-0000B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3" name="Group Box 183" hidden="1">
              <a:extLst>
                <a:ext uri="{63B3BB69-23CF-44E3-9099-C40C66FF867C}">
                  <a14:compatExt spid="_x0000_s107703"/>
                </a:ext>
                <a:ext uri="{FF2B5EF4-FFF2-40B4-BE49-F238E27FC236}">
                  <a16:creationId xmlns:a16="http://schemas.microsoft.com/office/drawing/2014/main" id="{00000000-0008-0000-0200-0000B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4" name="Group Box 184" hidden="1">
              <a:extLst>
                <a:ext uri="{63B3BB69-23CF-44E3-9099-C40C66FF867C}">
                  <a14:compatExt spid="_x0000_s107704"/>
                </a:ext>
                <a:ext uri="{FF2B5EF4-FFF2-40B4-BE49-F238E27FC236}">
                  <a16:creationId xmlns:a16="http://schemas.microsoft.com/office/drawing/2014/main" id="{00000000-0008-0000-0200-0000B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5" name="Group Box 185" hidden="1">
              <a:extLst>
                <a:ext uri="{63B3BB69-23CF-44E3-9099-C40C66FF867C}">
                  <a14:compatExt spid="_x0000_s107705"/>
                </a:ext>
                <a:ext uri="{FF2B5EF4-FFF2-40B4-BE49-F238E27FC236}">
                  <a16:creationId xmlns:a16="http://schemas.microsoft.com/office/drawing/2014/main" id="{00000000-0008-0000-0200-0000B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6" name="Group Box 186" hidden="1">
              <a:extLst>
                <a:ext uri="{63B3BB69-23CF-44E3-9099-C40C66FF867C}">
                  <a14:compatExt spid="_x0000_s107706"/>
                </a:ext>
                <a:ext uri="{FF2B5EF4-FFF2-40B4-BE49-F238E27FC236}">
                  <a16:creationId xmlns:a16="http://schemas.microsoft.com/office/drawing/2014/main" id="{00000000-0008-0000-0200-0000B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7" name="Group Box 187" hidden="1">
              <a:extLst>
                <a:ext uri="{63B3BB69-23CF-44E3-9099-C40C66FF867C}">
                  <a14:compatExt spid="_x0000_s107707"/>
                </a:ext>
                <a:ext uri="{FF2B5EF4-FFF2-40B4-BE49-F238E27FC236}">
                  <a16:creationId xmlns:a16="http://schemas.microsoft.com/office/drawing/2014/main" id="{00000000-0008-0000-0200-0000B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8" name="Group Box 188" hidden="1">
              <a:extLst>
                <a:ext uri="{63B3BB69-23CF-44E3-9099-C40C66FF867C}">
                  <a14:compatExt spid="_x0000_s107708"/>
                </a:ext>
                <a:ext uri="{FF2B5EF4-FFF2-40B4-BE49-F238E27FC236}">
                  <a16:creationId xmlns:a16="http://schemas.microsoft.com/office/drawing/2014/main" id="{00000000-0008-0000-0200-0000B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9" name="Group Box 189" hidden="1">
              <a:extLst>
                <a:ext uri="{63B3BB69-23CF-44E3-9099-C40C66FF867C}">
                  <a14:compatExt spid="_x0000_s107709"/>
                </a:ext>
                <a:ext uri="{FF2B5EF4-FFF2-40B4-BE49-F238E27FC236}">
                  <a16:creationId xmlns:a16="http://schemas.microsoft.com/office/drawing/2014/main" id="{00000000-0008-0000-0200-0000B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0" name="Group Box 190" hidden="1">
              <a:extLst>
                <a:ext uri="{63B3BB69-23CF-44E3-9099-C40C66FF867C}">
                  <a14:compatExt spid="_x0000_s107710"/>
                </a:ext>
                <a:ext uri="{FF2B5EF4-FFF2-40B4-BE49-F238E27FC236}">
                  <a16:creationId xmlns:a16="http://schemas.microsoft.com/office/drawing/2014/main" id="{00000000-0008-0000-0200-0000B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1" name="Group Box 191" hidden="1">
              <a:extLst>
                <a:ext uri="{63B3BB69-23CF-44E3-9099-C40C66FF867C}">
                  <a14:compatExt spid="_x0000_s107711"/>
                </a:ext>
                <a:ext uri="{FF2B5EF4-FFF2-40B4-BE49-F238E27FC236}">
                  <a16:creationId xmlns:a16="http://schemas.microsoft.com/office/drawing/2014/main" id="{00000000-0008-0000-0200-0000B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2" name="Group Box 192" hidden="1">
              <a:extLst>
                <a:ext uri="{63B3BB69-23CF-44E3-9099-C40C66FF867C}">
                  <a14:compatExt spid="_x0000_s107712"/>
                </a:ext>
                <a:ext uri="{FF2B5EF4-FFF2-40B4-BE49-F238E27FC236}">
                  <a16:creationId xmlns:a16="http://schemas.microsoft.com/office/drawing/2014/main" id="{00000000-0008-0000-0200-0000C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3" name="Group Box 193" hidden="1">
              <a:extLst>
                <a:ext uri="{63B3BB69-23CF-44E3-9099-C40C66FF867C}">
                  <a14:compatExt spid="_x0000_s107713"/>
                </a:ext>
                <a:ext uri="{FF2B5EF4-FFF2-40B4-BE49-F238E27FC236}">
                  <a16:creationId xmlns:a16="http://schemas.microsoft.com/office/drawing/2014/main" id="{00000000-0008-0000-0200-0000C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4" name="Group Box 194" hidden="1">
              <a:extLst>
                <a:ext uri="{63B3BB69-23CF-44E3-9099-C40C66FF867C}">
                  <a14:compatExt spid="_x0000_s107714"/>
                </a:ext>
                <a:ext uri="{FF2B5EF4-FFF2-40B4-BE49-F238E27FC236}">
                  <a16:creationId xmlns:a16="http://schemas.microsoft.com/office/drawing/2014/main" id="{00000000-0008-0000-0200-0000C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5" name="Group Box 195" hidden="1">
              <a:extLst>
                <a:ext uri="{63B3BB69-23CF-44E3-9099-C40C66FF867C}">
                  <a14:compatExt spid="_x0000_s107715"/>
                </a:ext>
                <a:ext uri="{FF2B5EF4-FFF2-40B4-BE49-F238E27FC236}">
                  <a16:creationId xmlns:a16="http://schemas.microsoft.com/office/drawing/2014/main" id="{00000000-0008-0000-0200-0000C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6" name="Group Box 196" hidden="1">
              <a:extLst>
                <a:ext uri="{63B3BB69-23CF-44E3-9099-C40C66FF867C}">
                  <a14:compatExt spid="_x0000_s107716"/>
                </a:ext>
                <a:ext uri="{FF2B5EF4-FFF2-40B4-BE49-F238E27FC236}">
                  <a16:creationId xmlns:a16="http://schemas.microsoft.com/office/drawing/2014/main" id="{00000000-0008-0000-0200-0000C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7" name="Group Box 197" hidden="1">
              <a:extLst>
                <a:ext uri="{63B3BB69-23CF-44E3-9099-C40C66FF867C}">
                  <a14:compatExt spid="_x0000_s107717"/>
                </a:ext>
                <a:ext uri="{FF2B5EF4-FFF2-40B4-BE49-F238E27FC236}">
                  <a16:creationId xmlns:a16="http://schemas.microsoft.com/office/drawing/2014/main" id="{00000000-0008-0000-0200-0000C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8" name="Group Box 198" hidden="1">
              <a:extLst>
                <a:ext uri="{63B3BB69-23CF-44E3-9099-C40C66FF867C}">
                  <a14:compatExt spid="_x0000_s107718"/>
                </a:ext>
                <a:ext uri="{FF2B5EF4-FFF2-40B4-BE49-F238E27FC236}">
                  <a16:creationId xmlns:a16="http://schemas.microsoft.com/office/drawing/2014/main" id="{00000000-0008-0000-0200-0000C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9" name="Group Box 199" hidden="1">
              <a:extLst>
                <a:ext uri="{63B3BB69-23CF-44E3-9099-C40C66FF867C}">
                  <a14:compatExt spid="_x0000_s107719"/>
                </a:ext>
                <a:ext uri="{FF2B5EF4-FFF2-40B4-BE49-F238E27FC236}">
                  <a16:creationId xmlns:a16="http://schemas.microsoft.com/office/drawing/2014/main" id="{00000000-0008-0000-0200-0000C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0" name="Group Box 200" hidden="1">
              <a:extLst>
                <a:ext uri="{63B3BB69-23CF-44E3-9099-C40C66FF867C}">
                  <a14:compatExt spid="_x0000_s107720"/>
                </a:ext>
                <a:ext uri="{FF2B5EF4-FFF2-40B4-BE49-F238E27FC236}">
                  <a16:creationId xmlns:a16="http://schemas.microsoft.com/office/drawing/2014/main" id="{00000000-0008-0000-0200-0000C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1" name="Group Box 201" hidden="1">
              <a:extLst>
                <a:ext uri="{63B3BB69-23CF-44E3-9099-C40C66FF867C}">
                  <a14:compatExt spid="_x0000_s107721"/>
                </a:ext>
                <a:ext uri="{FF2B5EF4-FFF2-40B4-BE49-F238E27FC236}">
                  <a16:creationId xmlns:a16="http://schemas.microsoft.com/office/drawing/2014/main" id="{00000000-0008-0000-0200-0000C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2" name="Group Box 202" hidden="1">
              <a:extLst>
                <a:ext uri="{63B3BB69-23CF-44E3-9099-C40C66FF867C}">
                  <a14:compatExt spid="_x0000_s107722"/>
                </a:ext>
                <a:ext uri="{FF2B5EF4-FFF2-40B4-BE49-F238E27FC236}">
                  <a16:creationId xmlns:a16="http://schemas.microsoft.com/office/drawing/2014/main" id="{00000000-0008-0000-0200-0000C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3" name="Group Box 203" hidden="1">
              <a:extLst>
                <a:ext uri="{63B3BB69-23CF-44E3-9099-C40C66FF867C}">
                  <a14:compatExt spid="_x0000_s107723"/>
                </a:ext>
                <a:ext uri="{FF2B5EF4-FFF2-40B4-BE49-F238E27FC236}">
                  <a16:creationId xmlns:a16="http://schemas.microsoft.com/office/drawing/2014/main" id="{00000000-0008-0000-0200-0000C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4" name="Group Box 204" hidden="1">
              <a:extLst>
                <a:ext uri="{63B3BB69-23CF-44E3-9099-C40C66FF867C}">
                  <a14:compatExt spid="_x0000_s107724"/>
                </a:ext>
                <a:ext uri="{FF2B5EF4-FFF2-40B4-BE49-F238E27FC236}">
                  <a16:creationId xmlns:a16="http://schemas.microsoft.com/office/drawing/2014/main" id="{00000000-0008-0000-0200-0000C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5" name="Group Box 205" hidden="1">
              <a:extLst>
                <a:ext uri="{63B3BB69-23CF-44E3-9099-C40C66FF867C}">
                  <a14:compatExt spid="_x0000_s107725"/>
                </a:ext>
                <a:ext uri="{FF2B5EF4-FFF2-40B4-BE49-F238E27FC236}">
                  <a16:creationId xmlns:a16="http://schemas.microsoft.com/office/drawing/2014/main" id="{00000000-0008-0000-0200-0000C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6" name="Group Box 206" hidden="1">
              <a:extLst>
                <a:ext uri="{63B3BB69-23CF-44E3-9099-C40C66FF867C}">
                  <a14:compatExt spid="_x0000_s107726"/>
                </a:ext>
                <a:ext uri="{FF2B5EF4-FFF2-40B4-BE49-F238E27FC236}">
                  <a16:creationId xmlns:a16="http://schemas.microsoft.com/office/drawing/2014/main" id="{00000000-0008-0000-0200-0000C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7" name="Group Box 207" hidden="1">
              <a:extLst>
                <a:ext uri="{63B3BB69-23CF-44E3-9099-C40C66FF867C}">
                  <a14:compatExt spid="_x0000_s107727"/>
                </a:ext>
                <a:ext uri="{FF2B5EF4-FFF2-40B4-BE49-F238E27FC236}">
                  <a16:creationId xmlns:a16="http://schemas.microsoft.com/office/drawing/2014/main" id="{00000000-0008-0000-0200-0000C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8" name="Group Box 208" hidden="1">
              <a:extLst>
                <a:ext uri="{63B3BB69-23CF-44E3-9099-C40C66FF867C}">
                  <a14:compatExt spid="_x0000_s107728"/>
                </a:ext>
                <a:ext uri="{FF2B5EF4-FFF2-40B4-BE49-F238E27FC236}">
                  <a16:creationId xmlns:a16="http://schemas.microsoft.com/office/drawing/2014/main" id="{00000000-0008-0000-0200-0000D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107520" name="テキスト ボックス 107519">
          <a:extLst>
            <a:ext uri="{FF2B5EF4-FFF2-40B4-BE49-F238E27FC236}">
              <a16:creationId xmlns:a16="http://schemas.microsoft.com/office/drawing/2014/main" id="{EABE0306-0897-4CA0-8BA1-9B5AA516ADC3}"/>
            </a:ext>
          </a:extLst>
        </xdr:cNvPr>
        <xdr:cNvSpPr txBox="1"/>
      </xdr:nvSpPr>
      <xdr:spPr>
        <a:xfrm>
          <a:off x="2497994" y="3013807"/>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107729" name="テキスト ボックス 107728">
          <a:extLst>
            <a:ext uri="{FF2B5EF4-FFF2-40B4-BE49-F238E27FC236}">
              <a16:creationId xmlns:a16="http://schemas.microsoft.com/office/drawing/2014/main" id="{8DA9C212-A27D-4C8E-B1DD-B8ACED67786D}"/>
            </a:ext>
          </a:extLst>
        </xdr:cNvPr>
        <xdr:cNvSpPr txBox="1"/>
      </xdr:nvSpPr>
      <xdr:spPr>
        <a:xfrm>
          <a:off x="2493527" y="3248687"/>
          <a:ext cx="6413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107730" name="テキスト ボックス 107729">
          <a:extLst>
            <a:ext uri="{FF2B5EF4-FFF2-40B4-BE49-F238E27FC236}">
              <a16:creationId xmlns:a16="http://schemas.microsoft.com/office/drawing/2014/main" id="{B78B59ED-DC9A-4FFE-B4D6-A8557B76F989}"/>
            </a:ext>
          </a:extLst>
        </xdr:cNvPr>
        <xdr:cNvSpPr txBox="1"/>
      </xdr:nvSpPr>
      <xdr:spPr>
        <a:xfrm>
          <a:off x="2497992" y="3494454"/>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107731" name="テキスト ボックス 107730">
          <a:extLst>
            <a:ext uri="{FF2B5EF4-FFF2-40B4-BE49-F238E27FC236}">
              <a16:creationId xmlns:a16="http://schemas.microsoft.com/office/drawing/2014/main" id="{1E4FA333-B4D9-49D3-B382-DAF3B8C5C5EC}"/>
            </a:ext>
          </a:extLst>
        </xdr:cNvPr>
        <xdr:cNvSpPr txBox="1"/>
      </xdr:nvSpPr>
      <xdr:spPr>
        <a:xfrm>
          <a:off x="2497015" y="39970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107732" name="テキスト ボックス 107731">
          <a:extLst>
            <a:ext uri="{FF2B5EF4-FFF2-40B4-BE49-F238E27FC236}">
              <a16:creationId xmlns:a16="http://schemas.microsoft.com/office/drawing/2014/main" id="{0BE7E184-137B-47A0-8259-28832F9F4690}"/>
            </a:ext>
          </a:extLst>
        </xdr:cNvPr>
        <xdr:cNvSpPr txBox="1"/>
      </xdr:nvSpPr>
      <xdr:spPr>
        <a:xfrm>
          <a:off x="2497992" y="3749430"/>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107733" name="テキスト ボックス 107732">
          <a:extLst>
            <a:ext uri="{FF2B5EF4-FFF2-40B4-BE49-F238E27FC236}">
              <a16:creationId xmlns:a16="http://schemas.microsoft.com/office/drawing/2014/main" id="{F9BEAE11-9CCC-4A33-8793-8707CB30B0D6}"/>
            </a:ext>
          </a:extLst>
        </xdr:cNvPr>
        <xdr:cNvSpPr txBox="1"/>
      </xdr:nvSpPr>
      <xdr:spPr>
        <a:xfrm>
          <a:off x="2497992" y="4244731"/>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107734" name="テキスト ボックス 107733">
          <a:extLst>
            <a:ext uri="{FF2B5EF4-FFF2-40B4-BE49-F238E27FC236}">
              <a16:creationId xmlns:a16="http://schemas.microsoft.com/office/drawing/2014/main" id="{34BB57C3-AEAA-4464-A175-95CB6052E2A3}"/>
            </a:ext>
          </a:extLst>
        </xdr:cNvPr>
        <xdr:cNvSpPr txBox="1"/>
      </xdr:nvSpPr>
      <xdr:spPr>
        <a:xfrm>
          <a:off x="2497993" y="4481496"/>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107735" name="テキスト ボックス 107734">
          <a:extLst>
            <a:ext uri="{FF2B5EF4-FFF2-40B4-BE49-F238E27FC236}">
              <a16:creationId xmlns:a16="http://schemas.microsoft.com/office/drawing/2014/main" id="{2A701CEA-8161-467F-974E-575B66599D0E}"/>
            </a:ext>
          </a:extLst>
        </xdr:cNvPr>
        <xdr:cNvSpPr txBox="1"/>
      </xdr:nvSpPr>
      <xdr:spPr>
        <a:xfrm>
          <a:off x="2493597" y="4740031"/>
          <a:ext cx="6540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107736" name="テキスト ボックス 107735">
          <a:extLst>
            <a:ext uri="{FF2B5EF4-FFF2-40B4-BE49-F238E27FC236}">
              <a16:creationId xmlns:a16="http://schemas.microsoft.com/office/drawing/2014/main" id="{AC5FCDE7-3C3A-4CD7-89CC-929714E070EA}"/>
            </a:ext>
          </a:extLst>
        </xdr:cNvPr>
        <xdr:cNvSpPr txBox="1"/>
      </xdr:nvSpPr>
      <xdr:spPr>
        <a:xfrm>
          <a:off x="2498482" y="4971561"/>
          <a:ext cx="6477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107737" name="テキスト ボックス 107736">
          <a:extLst>
            <a:ext uri="{FF2B5EF4-FFF2-40B4-BE49-F238E27FC236}">
              <a16:creationId xmlns:a16="http://schemas.microsoft.com/office/drawing/2014/main" id="{A1D4DC9B-3FF4-435A-BF2A-BEDCB5379664}"/>
            </a:ext>
          </a:extLst>
        </xdr:cNvPr>
        <xdr:cNvSpPr txBox="1"/>
      </xdr:nvSpPr>
      <xdr:spPr>
        <a:xfrm>
          <a:off x="3738130" y="29864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107738" name="テキスト ボックス 107737">
          <a:extLst>
            <a:ext uri="{FF2B5EF4-FFF2-40B4-BE49-F238E27FC236}">
              <a16:creationId xmlns:a16="http://schemas.microsoft.com/office/drawing/2014/main" id="{A2CCFA14-E625-49E1-B0CA-EAD92BAA53D9}"/>
            </a:ext>
          </a:extLst>
        </xdr:cNvPr>
        <xdr:cNvSpPr txBox="1"/>
      </xdr:nvSpPr>
      <xdr:spPr>
        <a:xfrm>
          <a:off x="3735133" y="3233816"/>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107739" name="テキスト ボックス 107738">
          <a:extLst>
            <a:ext uri="{FF2B5EF4-FFF2-40B4-BE49-F238E27FC236}">
              <a16:creationId xmlns:a16="http://schemas.microsoft.com/office/drawing/2014/main" id="{8B2527D3-FF8B-4037-8E27-243E8721FEBC}"/>
            </a:ext>
          </a:extLst>
        </xdr:cNvPr>
        <xdr:cNvSpPr txBox="1"/>
      </xdr:nvSpPr>
      <xdr:spPr>
        <a:xfrm>
          <a:off x="3726473" y="348712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107740" name="テキスト ボックス 107739">
          <a:extLst>
            <a:ext uri="{FF2B5EF4-FFF2-40B4-BE49-F238E27FC236}">
              <a16:creationId xmlns:a16="http://schemas.microsoft.com/office/drawing/2014/main" id="{2F9D8D7F-6A69-4C2C-8E9F-22693A9867A6}"/>
            </a:ext>
          </a:extLst>
        </xdr:cNvPr>
        <xdr:cNvSpPr txBox="1"/>
      </xdr:nvSpPr>
      <xdr:spPr>
        <a:xfrm>
          <a:off x="3727805" y="373477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107741" name="テキスト ボックス 107740">
          <a:extLst>
            <a:ext uri="{FF2B5EF4-FFF2-40B4-BE49-F238E27FC236}">
              <a16:creationId xmlns:a16="http://schemas.microsoft.com/office/drawing/2014/main" id="{3347BD90-6AA9-424B-953D-A05B207CAEF2}"/>
            </a:ext>
          </a:extLst>
        </xdr:cNvPr>
        <xdr:cNvSpPr txBox="1"/>
      </xdr:nvSpPr>
      <xdr:spPr>
        <a:xfrm>
          <a:off x="3725007" y="3973102"/>
          <a:ext cx="128465"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107742" name="テキスト ボックス 107741">
          <a:extLst>
            <a:ext uri="{FF2B5EF4-FFF2-40B4-BE49-F238E27FC236}">
              <a16:creationId xmlns:a16="http://schemas.microsoft.com/office/drawing/2014/main" id="{A6E367E1-6BC6-4864-A796-38D515D30957}"/>
            </a:ext>
          </a:extLst>
        </xdr:cNvPr>
        <xdr:cNvSpPr txBox="1"/>
      </xdr:nvSpPr>
      <xdr:spPr>
        <a:xfrm>
          <a:off x="3729204" y="4223150"/>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107743" name="テキスト ボックス 107742">
          <a:extLst>
            <a:ext uri="{FF2B5EF4-FFF2-40B4-BE49-F238E27FC236}">
              <a16:creationId xmlns:a16="http://schemas.microsoft.com/office/drawing/2014/main" id="{2C16F920-E3B3-4053-B1A5-10D7984FB7F7}"/>
            </a:ext>
          </a:extLst>
        </xdr:cNvPr>
        <xdr:cNvSpPr txBox="1"/>
      </xdr:nvSpPr>
      <xdr:spPr>
        <a:xfrm>
          <a:off x="3736730" y="44749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107744" name="テキスト ボックス 107743">
          <a:extLst>
            <a:ext uri="{FF2B5EF4-FFF2-40B4-BE49-F238E27FC236}">
              <a16:creationId xmlns:a16="http://schemas.microsoft.com/office/drawing/2014/main" id="{EE1CAFB0-63BB-4F01-B72C-1C931D9BFA7F}"/>
            </a:ext>
          </a:extLst>
        </xdr:cNvPr>
        <xdr:cNvSpPr txBox="1"/>
      </xdr:nvSpPr>
      <xdr:spPr>
        <a:xfrm>
          <a:off x="3732601" y="4724181"/>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107745" name="テキスト ボックス 107744">
          <a:extLst>
            <a:ext uri="{FF2B5EF4-FFF2-40B4-BE49-F238E27FC236}">
              <a16:creationId xmlns:a16="http://schemas.microsoft.com/office/drawing/2014/main" id="{24A4A989-8BAD-45EC-A440-189606DF6A71}"/>
            </a:ext>
          </a:extLst>
        </xdr:cNvPr>
        <xdr:cNvSpPr txBox="1"/>
      </xdr:nvSpPr>
      <xdr:spPr>
        <a:xfrm>
          <a:off x="3736795" y="497469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107746" name="テキスト ボックス 107745">
          <a:extLst>
            <a:ext uri="{FF2B5EF4-FFF2-40B4-BE49-F238E27FC236}">
              <a16:creationId xmlns:a16="http://schemas.microsoft.com/office/drawing/2014/main" id="{1F428E08-5878-4DBB-9201-A45B104C8BE0}"/>
            </a:ext>
          </a:extLst>
        </xdr:cNvPr>
        <xdr:cNvSpPr txBox="1"/>
      </xdr:nvSpPr>
      <xdr:spPr>
        <a:xfrm>
          <a:off x="5089237" y="2987363"/>
          <a:ext cx="12613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107747" name="テキスト ボックス 107746">
          <a:extLst>
            <a:ext uri="{FF2B5EF4-FFF2-40B4-BE49-F238E27FC236}">
              <a16:creationId xmlns:a16="http://schemas.microsoft.com/office/drawing/2014/main" id="{5B929997-38B1-4A2B-A903-CBA3CD338BAC}"/>
            </a:ext>
          </a:extLst>
        </xdr:cNvPr>
        <xdr:cNvSpPr txBox="1"/>
      </xdr:nvSpPr>
      <xdr:spPr>
        <a:xfrm>
          <a:off x="5092705" y="3236480"/>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107748" name="テキスト ボックス 107747">
          <a:extLst>
            <a:ext uri="{FF2B5EF4-FFF2-40B4-BE49-F238E27FC236}">
              <a16:creationId xmlns:a16="http://schemas.microsoft.com/office/drawing/2014/main" id="{63CAA72A-B446-4EDD-9118-DBD9304DC24D}"/>
            </a:ext>
          </a:extLst>
        </xdr:cNvPr>
        <xdr:cNvSpPr txBox="1"/>
      </xdr:nvSpPr>
      <xdr:spPr>
        <a:xfrm>
          <a:off x="5093568" y="3484997"/>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107749" name="テキスト ボックス 107748">
          <a:extLst>
            <a:ext uri="{FF2B5EF4-FFF2-40B4-BE49-F238E27FC236}">
              <a16:creationId xmlns:a16="http://schemas.microsoft.com/office/drawing/2014/main" id="{AF47D7CB-2419-4EE1-81B5-AD3B0EB8F69D}"/>
            </a:ext>
          </a:extLst>
        </xdr:cNvPr>
        <xdr:cNvSpPr txBox="1"/>
      </xdr:nvSpPr>
      <xdr:spPr>
        <a:xfrm>
          <a:off x="5094421" y="3733519"/>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107750" name="テキスト ボックス 107749">
          <a:extLst>
            <a:ext uri="{FF2B5EF4-FFF2-40B4-BE49-F238E27FC236}">
              <a16:creationId xmlns:a16="http://schemas.microsoft.com/office/drawing/2014/main" id="{CC1D5747-8675-4473-BD2E-F87818D3DC97}"/>
            </a:ext>
          </a:extLst>
        </xdr:cNvPr>
        <xdr:cNvSpPr txBox="1"/>
      </xdr:nvSpPr>
      <xdr:spPr>
        <a:xfrm>
          <a:off x="5090949" y="397770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107751" name="テキスト ボックス 107750">
          <a:extLst>
            <a:ext uri="{FF2B5EF4-FFF2-40B4-BE49-F238E27FC236}">
              <a16:creationId xmlns:a16="http://schemas.microsoft.com/office/drawing/2014/main" id="{9B89E3AE-6B5B-4239-9196-B2A325F09071}"/>
            </a:ext>
          </a:extLst>
        </xdr:cNvPr>
        <xdr:cNvSpPr txBox="1"/>
      </xdr:nvSpPr>
      <xdr:spPr>
        <a:xfrm>
          <a:off x="5091807" y="422622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107752" name="テキスト ボックス 107751">
          <a:extLst>
            <a:ext uri="{FF2B5EF4-FFF2-40B4-BE49-F238E27FC236}">
              <a16:creationId xmlns:a16="http://schemas.microsoft.com/office/drawing/2014/main" id="{2D5C3E37-392E-4F82-A3BF-504C9CABA754}"/>
            </a:ext>
          </a:extLst>
        </xdr:cNvPr>
        <xdr:cNvSpPr txBox="1"/>
      </xdr:nvSpPr>
      <xdr:spPr>
        <a:xfrm>
          <a:off x="5092667" y="447474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107753" name="テキスト ボックス 107752">
          <a:extLst>
            <a:ext uri="{FF2B5EF4-FFF2-40B4-BE49-F238E27FC236}">
              <a16:creationId xmlns:a16="http://schemas.microsoft.com/office/drawing/2014/main" id="{7285D934-7DD1-4068-AA77-0B1408A0A8B3}"/>
            </a:ext>
          </a:extLst>
        </xdr:cNvPr>
        <xdr:cNvSpPr txBox="1"/>
      </xdr:nvSpPr>
      <xdr:spPr>
        <a:xfrm>
          <a:off x="5093523" y="4723264"/>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107754" name="テキスト ボックス 107753">
          <a:extLst>
            <a:ext uri="{FF2B5EF4-FFF2-40B4-BE49-F238E27FC236}">
              <a16:creationId xmlns:a16="http://schemas.microsoft.com/office/drawing/2014/main" id="{28D20B8E-03F5-492C-96A0-902B1AD4E581}"/>
            </a:ext>
          </a:extLst>
        </xdr:cNvPr>
        <xdr:cNvSpPr txBox="1"/>
      </xdr:nvSpPr>
      <xdr:spPr>
        <a:xfrm>
          <a:off x="5094383" y="4971781"/>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107755" name="テキスト ボックス 107754">
          <a:extLst>
            <a:ext uri="{FF2B5EF4-FFF2-40B4-BE49-F238E27FC236}">
              <a16:creationId xmlns:a16="http://schemas.microsoft.com/office/drawing/2014/main" id="{95123705-DABE-4124-A263-D18D410DAA9C}"/>
            </a:ext>
          </a:extLst>
        </xdr:cNvPr>
        <xdr:cNvSpPr txBox="1"/>
      </xdr:nvSpPr>
      <xdr:spPr>
        <a:xfrm>
          <a:off x="7811345" y="298736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107756" name="テキスト ボックス 107755">
          <a:extLst>
            <a:ext uri="{FF2B5EF4-FFF2-40B4-BE49-F238E27FC236}">
              <a16:creationId xmlns:a16="http://schemas.microsoft.com/office/drawing/2014/main" id="{507C3B87-D94E-499C-BA46-20CAADF97589}"/>
            </a:ext>
          </a:extLst>
        </xdr:cNvPr>
        <xdr:cNvSpPr txBox="1"/>
      </xdr:nvSpPr>
      <xdr:spPr>
        <a:xfrm>
          <a:off x="7808348" y="3234680"/>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107757" name="テキスト ボックス 107756">
          <a:extLst>
            <a:ext uri="{FF2B5EF4-FFF2-40B4-BE49-F238E27FC236}">
              <a16:creationId xmlns:a16="http://schemas.microsoft.com/office/drawing/2014/main" id="{580349A3-B14E-42AB-A146-557CE99D3BCE}"/>
            </a:ext>
          </a:extLst>
        </xdr:cNvPr>
        <xdr:cNvSpPr txBox="1"/>
      </xdr:nvSpPr>
      <xdr:spPr>
        <a:xfrm>
          <a:off x="7808348" y="3483661"/>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107758" name="テキスト ボックス 107757">
          <a:extLst>
            <a:ext uri="{FF2B5EF4-FFF2-40B4-BE49-F238E27FC236}">
              <a16:creationId xmlns:a16="http://schemas.microsoft.com/office/drawing/2014/main" id="{0DA5BEEE-7646-487E-80BE-AD68BB2C4B0E}"/>
            </a:ext>
          </a:extLst>
        </xdr:cNvPr>
        <xdr:cNvSpPr txBox="1"/>
      </xdr:nvSpPr>
      <xdr:spPr>
        <a:xfrm>
          <a:off x="7801020" y="3735641"/>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107759" name="テキスト ボックス 107758">
          <a:extLst>
            <a:ext uri="{FF2B5EF4-FFF2-40B4-BE49-F238E27FC236}">
              <a16:creationId xmlns:a16="http://schemas.microsoft.com/office/drawing/2014/main" id="{416A718C-1C36-4887-9583-B45BA86FE479}"/>
            </a:ext>
          </a:extLst>
        </xdr:cNvPr>
        <xdr:cNvSpPr txBox="1"/>
      </xdr:nvSpPr>
      <xdr:spPr>
        <a:xfrm>
          <a:off x="7806882" y="3979162"/>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107760" name="テキスト ボックス 107759">
          <a:extLst>
            <a:ext uri="{FF2B5EF4-FFF2-40B4-BE49-F238E27FC236}">
              <a16:creationId xmlns:a16="http://schemas.microsoft.com/office/drawing/2014/main" id="{B0841D52-C6D3-4AE6-A990-33CF4BFB41ED}"/>
            </a:ext>
          </a:extLst>
        </xdr:cNvPr>
        <xdr:cNvSpPr txBox="1"/>
      </xdr:nvSpPr>
      <xdr:spPr>
        <a:xfrm>
          <a:off x="7806749" y="4224014"/>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107761" name="テキスト ボックス 107760">
          <a:extLst>
            <a:ext uri="{FF2B5EF4-FFF2-40B4-BE49-F238E27FC236}">
              <a16:creationId xmlns:a16="http://schemas.microsoft.com/office/drawing/2014/main" id="{55077124-3460-4B3E-9230-76693D4DEA3F}"/>
            </a:ext>
          </a:extLst>
        </xdr:cNvPr>
        <xdr:cNvSpPr txBox="1"/>
      </xdr:nvSpPr>
      <xdr:spPr>
        <a:xfrm>
          <a:off x="7809945" y="4475862"/>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107762" name="テキスト ボックス 107761">
          <a:extLst>
            <a:ext uri="{FF2B5EF4-FFF2-40B4-BE49-F238E27FC236}">
              <a16:creationId xmlns:a16="http://schemas.microsoft.com/office/drawing/2014/main" id="{441D1DBD-B66B-4088-B71A-0F009C51AF6E}"/>
            </a:ext>
          </a:extLst>
        </xdr:cNvPr>
        <xdr:cNvSpPr txBox="1"/>
      </xdr:nvSpPr>
      <xdr:spPr>
        <a:xfrm>
          <a:off x="7810146" y="4720715"/>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107763" name="テキスト ボックス 107762">
          <a:extLst>
            <a:ext uri="{FF2B5EF4-FFF2-40B4-BE49-F238E27FC236}">
              <a16:creationId xmlns:a16="http://schemas.microsoft.com/office/drawing/2014/main" id="{0D3C53F2-3564-4E30-862B-6AB13D01C916}"/>
            </a:ext>
          </a:extLst>
        </xdr:cNvPr>
        <xdr:cNvSpPr txBox="1"/>
      </xdr:nvSpPr>
      <xdr:spPr>
        <a:xfrm>
          <a:off x="7810010" y="497122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107764" name="テキスト ボックス 107763">
          <a:extLst>
            <a:ext uri="{FF2B5EF4-FFF2-40B4-BE49-F238E27FC236}">
              <a16:creationId xmlns:a16="http://schemas.microsoft.com/office/drawing/2014/main" id="{5A49D92F-7ACA-46AF-8A61-AABDF26FBBDB}"/>
            </a:ext>
          </a:extLst>
        </xdr:cNvPr>
        <xdr:cNvSpPr txBox="1"/>
      </xdr:nvSpPr>
      <xdr:spPr>
        <a:xfrm>
          <a:off x="9286315" y="2984500"/>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107765" name="テキスト ボックス 107764">
          <a:extLst>
            <a:ext uri="{FF2B5EF4-FFF2-40B4-BE49-F238E27FC236}">
              <a16:creationId xmlns:a16="http://schemas.microsoft.com/office/drawing/2014/main" id="{779C9E5E-F32C-4074-A6F5-79FBB087D548}"/>
            </a:ext>
          </a:extLst>
        </xdr:cNvPr>
        <xdr:cNvSpPr txBox="1"/>
      </xdr:nvSpPr>
      <xdr:spPr>
        <a:xfrm>
          <a:off x="9289783" y="3233617"/>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107766" name="テキスト ボックス 107765">
          <a:extLst>
            <a:ext uri="{FF2B5EF4-FFF2-40B4-BE49-F238E27FC236}">
              <a16:creationId xmlns:a16="http://schemas.microsoft.com/office/drawing/2014/main" id="{9D50F489-A121-4125-A324-571610074B3C}"/>
            </a:ext>
          </a:extLst>
        </xdr:cNvPr>
        <xdr:cNvSpPr txBox="1"/>
      </xdr:nvSpPr>
      <xdr:spPr>
        <a:xfrm>
          <a:off x="9290646" y="348213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107767" name="テキスト ボックス 107766">
          <a:extLst>
            <a:ext uri="{FF2B5EF4-FFF2-40B4-BE49-F238E27FC236}">
              <a16:creationId xmlns:a16="http://schemas.microsoft.com/office/drawing/2014/main" id="{85558FBB-B8E3-4720-9570-97832546D908}"/>
            </a:ext>
          </a:extLst>
        </xdr:cNvPr>
        <xdr:cNvSpPr txBox="1"/>
      </xdr:nvSpPr>
      <xdr:spPr>
        <a:xfrm>
          <a:off x="9291499" y="3730656"/>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107768" name="テキスト ボックス 107767">
          <a:extLst>
            <a:ext uri="{FF2B5EF4-FFF2-40B4-BE49-F238E27FC236}">
              <a16:creationId xmlns:a16="http://schemas.microsoft.com/office/drawing/2014/main" id="{889A811B-0BF1-4095-A00B-81B4BB0FAA42}"/>
            </a:ext>
          </a:extLst>
        </xdr:cNvPr>
        <xdr:cNvSpPr txBox="1"/>
      </xdr:nvSpPr>
      <xdr:spPr>
        <a:xfrm>
          <a:off x="9288027" y="3973978"/>
          <a:ext cx="130752"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107769" name="テキスト ボックス 107768">
          <a:extLst>
            <a:ext uri="{FF2B5EF4-FFF2-40B4-BE49-F238E27FC236}">
              <a16:creationId xmlns:a16="http://schemas.microsoft.com/office/drawing/2014/main" id="{B31DDA8A-6841-478A-A91E-3FF879FD1AAD}"/>
            </a:ext>
          </a:extLst>
        </xdr:cNvPr>
        <xdr:cNvSpPr txBox="1"/>
      </xdr:nvSpPr>
      <xdr:spPr>
        <a:xfrm>
          <a:off x="9288885" y="422336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107770" name="テキスト ボックス 107769">
          <a:extLst>
            <a:ext uri="{FF2B5EF4-FFF2-40B4-BE49-F238E27FC236}">
              <a16:creationId xmlns:a16="http://schemas.microsoft.com/office/drawing/2014/main" id="{615E4227-08B1-4CBE-A0DC-B4316A441074}"/>
            </a:ext>
          </a:extLst>
        </xdr:cNvPr>
        <xdr:cNvSpPr txBox="1"/>
      </xdr:nvSpPr>
      <xdr:spPr>
        <a:xfrm>
          <a:off x="9289745" y="4471883"/>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107771" name="テキスト ボックス 107770">
          <a:extLst>
            <a:ext uri="{FF2B5EF4-FFF2-40B4-BE49-F238E27FC236}">
              <a16:creationId xmlns:a16="http://schemas.microsoft.com/office/drawing/2014/main" id="{2F1B50C8-410A-4161-B9A9-F83F165865E3}"/>
            </a:ext>
          </a:extLst>
        </xdr:cNvPr>
        <xdr:cNvSpPr txBox="1"/>
      </xdr:nvSpPr>
      <xdr:spPr>
        <a:xfrm>
          <a:off x="9290601" y="4720401"/>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107772" name="テキスト ボックス 107771">
          <a:extLst>
            <a:ext uri="{FF2B5EF4-FFF2-40B4-BE49-F238E27FC236}">
              <a16:creationId xmlns:a16="http://schemas.microsoft.com/office/drawing/2014/main" id="{CE679C40-F7AC-4D7F-A1A0-C1B9E6C7A43A}"/>
            </a:ext>
          </a:extLst>
        </xdr:cNvPr>
        <xdr:cNvSpPr txBox="1"/>
      </xdr:nvSpPr>
      <xdr:spPr>
        <a:xfrm>
          <a:off x="9291461" y="4968918"/>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107773" name="テキスト ボックス 107772">
          <a:extLst>
            <a:ext uri="{FF2B5EF4-FFF2-40B4-BE49-F238E27FC236}">
              <a16:creationId xmlns:a16="http://schemas.microsoft.com/office/drawing/2014/main" id="{04499EB7-CBDA-4F6C-AC7A-A8E7534653A2}"/>
            </a:ext>
          </a:extLst>
        </xdr:cNvPr>
        <xdr:cNvSpPr txBox="1"/>
      </xdr:nvSpPr>
      <xdr:spPr>
        <a:xfrm>
          <a:off x="3239326" y="2195168"/>
          <a:ext cx="3332346"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107774" name="テキスト ボックス 107773">
          <a:extLst>
            <a:ext uri="{FF2B5EF4-FFF2-40B4-BE49-F238E27FC236}">
              <a16:creationId xmlns:a16="http://schemas.microsoft.com/office/drawing/2014/main" id="{D3A83FFF-99B8-428C-8728-F93F599145AA}"/>
            </a:ext>
          </a:extLst>
        </xdr:cNvPr>
        <xdr:cNvSpPr txBox="1"/>
      </xdr:nvSpPr>
      <xdr:spPr>
        <a:xfrm>
          <a:off x="7599293" y="3265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47625</xdr:rowOff>
        </xdr:to>
        <xdr:sp macro="" textlink="">
          <xdr:nvSpPr>
            <xdr:cNvPr id="107775" name="Group Box 209" hidden="1">
              <a:extLst>
                <a:ext uri="{63B3BB69-23CF-44E3-9099-C40C66FF867C}">
                  <a14:compatExt spid="_x0000_s107729"/>
                </a:ext>
                <a:ext uri="{FF2B5EF4-FFF2-40B4-BE49-F238E27FC236}">
                  <a16:creationId xmlns:a16="http://schemas.microsoft.com/office/drawing/2014/main" id="{00000000-0008-0000-0200-0000F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276225</xdr:rowOff>
        </xdr:to>
        <xdr:sp macro="" textlink="">
          <xdr:nvSpPr>
            <xdr:cNvPr id="107776" name="Option Button 210" hidden="1">
              <a:extLst>
                <a:ext uri="{63B3BB69-23CF-44E3-9099-C40C66FF867C}">
                  <a14:compatExt spid="_x0000_s107730"/>
                </a:ext>
                <a:ext uri="{FF2B5EF4-FFF2-40B4-BE49-F238E27FC236}">
                  <a16:creationId xmlns:a16="http://schemas.microsoft.com/office/drawing/2014/main" id="{00000000-0008-0000-0200-00000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45</xdr:row>
          <xdr:rowOff>171450</xdr:rowOff>
        </xdr:from>
        <xdr:to>
          <xdr:col>6</xdr:col>
          <xdr:colOff>361950</xdr:colOff>
          <xdr:row>45</xdr:row>
          <xdr:rowOff>419100</xdr:rowOff>
        </xdr:to>
        <xdr:sp macro="" textlink="">
          <xdr:nvSpPr>
            <xdr:cNvPr id="107777" name="Option Button 211" hidden="1">
              <a:extLst>
                <a:ext uri="{63B3BB69-23CF-44E3-9099-C40C66FF867C}">
                  <a14:compatExt spid="_x0000_s107731"/>
                </a:ext>
                <a:ext uri="{FF2B5EF4-FFF2-40B4-BE49-F238E27FC236}">
                  <a16:creationId xmlns:a16="http://schemas.microsoft.com/office/drawing/2014/main" id="{00000000-0008-0000-0200-00000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869950</xdr:colOff>
          <xdr:row>45</xdr:row>
          <xdr:rowOff>133350</xdr:rowOff>
        </xdr:from>
        <xdr:to>
          <xdr:col>6</xdr:col>
          <xdr:colOff>1104900</xdr:colOff>
          <xdr:row>45</xdr:row>
          <xdr:rowOff>381000</xdr:rowOff>
        </xdr:to>
        <xdr:sp macro="" textlink="">
          <xdr:nvSpPr>
            <xdr:cNvPr id="107778" name="Option Button 212" hidden="1">
              <a:extLst>
                <a:ext uri="{63B3BB69-23CF-44E3-9099-C40C66FF867C}">
                  <a14:compatExt spid="_x0000_s107732"/>
                </a:ext>
                <a:ext uri="{FF2B5EF4-FFF2-40B4-BE49-F238E27FC236}">
                  <a16:creationId xmlns:a16="http://schemas.microsoft.com/office/drawing/2014/main" id="{00000000-0008-0000-0200-00000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107779" name="テキスト ボックス 107778">
          <a:extLst>
            <a:ext uri="{FF2B5EF4-FFF2-40B4-BE49-F238E27FC236}">
              <a16:creationId xmlns:a16="http://schemas.microsoft.com/office/drawing/2014/main" id="{2CB33F85-4B3E-442E-B4B9-0CBF03C4ECF7}"/>
            </a:ext>
          </a:extLst>
        </xdr:cNvPr>
        <xdr:cNvSpPr txBox="1"/>
      </xdr:nvSpPr>
      <xdr:spPr>
        <a:xfrm>
          <a:off x="7928664" y="1091648"/>
          <a:ext cx="1488938" cy="190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107780" name="テキスト ボックス 12">
          <a:extLst>
            <a:ext uri="{FF2B5EF4-FFF2-40B4-BE49-F238E27FC236}">
              <a16:creationId xmlns:a16="http://schemas.microsoft.com/office/drawing/2014/main" id="{34330B74-D296-414D-A728-75BFBAF63E02}"/>
            </a:ext>
          </a:extLst>
        </xdr:cNvPr>
        <xdr:cNvSpPr txBox="1"/>
      </xdr:nvSpPr>
      <xdr:spPr>
        <a:xfrm>
          <a:off x="1999897" y="27209953"/>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146050</xdr:colOff>
          <xdr:row>45</xdr:row>
          <xdr:rowOff>152400</xdr:rowOff>
        </xdr:from>
        <xdr:to>
          <xdr:col>9</xdr:col>
          <xdr:colOff>381000</xdr:colOff>
          <xdr:row>45</xdr:row>
          <xdr:rowOff>400050</xdr:rowOff>
        </xdr:to>
        <xdr:sp macro="" textlink="">
          <xdr:nvSpPr>
            <xdr:cNvPr id="107781" name="Option Button 213" hidden="1">
              <a:extLst>
                <a:ext uri="{63B3BB69-23CF-44E3-9099-C40C66FF867C}">
                  <a14:compatExt spid="_x0000_s107733"/>
                </a:ext>
                <a:ext uri="{FF2B5EF4-FFF2-40B4-BE49-F238E27FC236}">
                  <a16:creationId xmlns:a16="http://schemas.microsoft.com/office/drawing/2014/main" id="{00000000-0008-0000-0200-00000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736600</xdr:colOff>
          <xdr:row>45</xdr:row>
          <xdr:rowOff>165100</xdr:rowOff>
        </xdr:from>
        <xdr:to>
          <xdr:col>9</xdr:col>
          <xdr:colOff>971550</xdr:colOff>
          <xdr:row>45</xdr:row>
          <xdr:rowOff>409575</xdr:rowOff>
        </xdr:to>
        <xdr:sp macro="" textlink="">
          <xdr:nvSpPr>
            <xdr:cNvPr id="107782" name="Option Button 214" hidden="1">
              <a:extLst>
                <a:ext uri="{63B3BB69-23CF-44E3-9099-C40C66FF867C}">
                  <a14:compatExt spid="_x0000_s107734"/>
                </a:ext>
                <a:ext uri="{FF2B5EF4-FFF2-40B4-BE49-F238E27FC236}">
                  <a16:creationId xmlns:a16="http://schemas.microsoft.com/office/drawing/2014/main" id="{00000000-0008-0000-0200-00000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1460500</xdr:colOff>
          <xdr:row>3</xdr:row>
          <xdr:rowOff>203200</xdr:rowOff>
        </xdr:from>
        <xdr:to>
          <xdr:col>10</xdr:col>
          <xdr:colOff>9525</xdr:colOff>
          <xdr:row>6</xdr:row>
          <xdr:rowOff>85725</xdr:rowOff>
        </xdr:to>
        <xdr:sp macro="" textlink="">
          <xdr:nvSpPr>
            <xdr:cNvPr id="107783" name="Group Box 215" hidden="1">
              <a:extLst>
                <a:ext uri="{63B3BB69-23CF-44E3-9099-C40C66FF867C}">
                  <a14:compatExt spid="_x0000_s107735"/>
                </a:ext>
                <a:ext uri="{FF2B5EF4-FFF2-40B4-BE49-F238E27FC236}">
                  <a16:creationId xmlns:a16="http://schemas.microsoft.com/office/drawing/2014/main" id="{00000000-0008-0000-0200-00000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7</xdr:col>
          <xdr:colOff>1343025</xdr:colOff>
          <xdr:row>7</xdr:row>
          <xdr:rowOff>28575</xdr:rowOff>
        </xdr:to>
        <xdr:sp macro="" textlink="">
          <xdr:nvSpPr>
            <xdr:cNvPr id="107784" name="Group Box 216" hidden="1">
              <a:extLst>
                <a:ext uri="{63B3BB69-23CF-44E3-9099-C40C66FF867C}">
                  <a14:compatExt spid="_x0000_s107736"/>
                </a:ext>
                <a:ext uri="{FF2B5EF4-FFF2-40B4-BE49-F238E27FC236}">
                  <a16:creationId xmlns:a16="http://schemas.microsoft.com/office/drawing/2014/main" id="{00000000-0008-0000-0200-00000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1422400</xdr:colOff>
          <xdr:row>6</xdr:row>
          <xdr:rowOff>209550</xdr:rowOff>
        </xdr:from>
        <xdr:to>
          <xdr:col>10</xdr:col>
          <xdr:colOff>85725</xdr:colOff>
          <xdr:row>8</xdr:row>
          <xdr:rowOff>47625</xdr:rowOff>
        </xdr:to>
        <xdr:sp macro="" textlink="">
          <xdr:nvSpPr>
            <xdr:cNvPr id="107785" name="Group Box 217" hidden="1">
              <a:extLst>
                <a:ext uri="{63B3BB69-23CF-44E3-9099-C40C66FF867C}">
                  <a14:compatExt spid="_x0000_s107737"/>
                </a:ext>
                <a:ext uri="{FF2B5EF4-FFF2-40B4-BE49-F238E27FC236}">
                  <a16:creationId xmlns:a16="http://schemas.microsoft.com/office/drawing/2014/main" id="{00000000-0008-0000-0200-00000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927100</xdr:colOff>
          <xdr:row>9</xdr:row>
          <xdr:rowOff>152400</xdr:rowOff>
        </xdr:from>
        <xdr:to>
          <xdr:col>7</xdr:col>
          <xdr:colOff>1343025</xdr:colOff>
          <xdr:row>12</xdr:row>
          <xdr:rowOff>19050</xdr:rowOff>
        </xdr:to>
        <xdr:sp macro="" textlink="">
          <xdr:nvSpPr>
            <xdr:cNvPr id="107786" name="Group Box 218" hidden="1">
              <a:extLst>
                <a:ext uri="{63B3BB69-23CF-44E3-9099-C40C66FF867C}">
                  <a14:compatExt spid="_x0000_s107738"/>
                </a:ext>
                <a:ext uri="{FF2B5EF4-FFF2-40B4-BE49-F238E27FC236}">
                  <a16:creationId xmlns:a16="http://schemas.microsoft.com/office/drawing/2014/main" id="{00000000-0008-0000-0200-00000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889000</xdr:colOff>
          <xdr:row>29</xdr:row>
          <xdr:rowOff>762000</xdr:rowOff>
        </xdr:from>
        <xdr:to>
          <xdr:col>10</xdr:col>
          <xdr:colOff>66675</xdr:colOff>
          <xdr:row>32</xdr:row>
          <xdr:rowOff>66675</xdr:rowOff>
        </xdr:to>
        <xdr:sp macro="" textlink="">
          <xdr:nvSpPr>
            <xdr:cNvPr id="107787" name="Group Box 219" hidden="1">
              <a:extLst>
                <a:ext uri="{63B3BB69-23CF-44E3-9099-C40C66FF867C}">
                  <a14:compatExt spid="_x0000_s107739"/>
                </a:ext>
                <a:ext uri="{FF2B5EF4-FFF2-40B4-BE49-F238E27FC236}">
                  <a16:creationId xmlns:a16="http://schemas.microsoft.com/office/drawing/2014/main" id="{00000000-0008-0000-0200-00000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850900</xdr:colOff>
          <xdr:row>32</xdr:row>
          <xdr:rowOff>222250</xdr:rowOff>
        </xdr:from>
        <xdr:to>
          <xdr:col>10</xdr:col>
          <xdr:colOff>285750</xdr:colOff>
          <xdr:row>34</xdr:row>
          <xdr:rowOff>57150</xdr:rowOff>
        </xdr:to>
        <xdr:sp macro="" textlink="">
          <xdr:nvSpPr>
            <xdr:cNvPr id="107788" name="Group Box 220" hidden="1">
              <a:extLst>
                <a:ext uri="{63B3BB69-23CF-44E3-9099-C40C66FF867C}">
                  <a14:compatExt spid="_x0000_s107740"/>
                </a:ext>
                <a:ext uri="{FF2B5EF4-FFF2-40B4-BE49-F238E27FC236}">
                  <a16:creationId xmlns:a16="http://schemas.microsoft.com/office/drawing/2014/main" id="{00000000-0008-0000-0200-00000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241300</xdr:rowOff>
        </xdr:from>
        <xdr:to>
          <xdr:col>10</xdr:col>
          <xdr:colOff>142875</xdr:colOff>
          <xdr:row>36</xdr:row>
          <xdr:rowOff>47625</xdr:rowOff>
        </xdr:to>
        <xdr:sp macro="" textlink="">
          <xdr:nvSpPr>
            <xdr:cNvPr id="107789" name="Group Box 221" hidden="1">
              <a:extLst>
                <a:ext uri="{63B3BB69-23CF-44E3-9099-C40C66FF867C}">
                  <a14:compatExt spid="_x0000_s107741"/>
                </a:ext>
                <a:ext uri="{FF2B5EF4-FFF2-40B4-BE49-F238E27FC236}">
                  <a16:creationId xmlns:a16="http://schemas.microsoft.com/office/drawing/2014/main" id="{00000000-0008-0000-0200-00000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36</xdr:row>
          <xdr:rowOff>0</xdr:rowOff>
        </xdr:from>
        <xdr:to>
          <xdr:col>9</xdr:col>
          <xdr:colOff>1200150</xdr:colOff>
          <xdr:row>37</xdr:row>
          <xdr:rowOff>19050</xdr:rowOff>
        </xdr:to>
        <xdr:sp macro="" textlink="">
          <xdr:nvSpPr>
            <xdr:cNvPr id="107790" name="Group Box 222" hidden="1">
              <a:extLst>
                <a:ext uri="{63B3BB69-23CF-44E3-9099-C40C66FF867C}">
                  <a14:compatExt spid="_x0000_s107742"/>
                </a:ext>
                <a:ext uri="{FF2B5EF4-FFF2-40B4-BE49-F238E27FC236}">
                  <a16:creationId xmlns:a16="http://schemas.microsoft.com/office/drawing/2014/main" id="{00000000-0008-0000-0200-00000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28575</xdr:rowOff>
        </xdr:to>
        <xdr:sp macro="" textlink="">
          <xdr:nvSpPr>
            <xdr:cNvPr id="107791" name="Group Box 223" hidden="1">
              <a:extLst>
                <a:ext uri="{63B3BB69-23CF-44E3-9099-C40C66FF867C}">
                  <a14:compatExt spid="_x0000_s107743"/>
                </a:ext>
                <a:ext uri="{FF2B5EF4-FFF2-40B4-BE49-F238E27FC236}">
                  <a16:creationId xmlns:a16="http://schemas.microsoft.com/office/drawing/2014/main" id="{00000000-0008-0000-0200-00000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10</xdr:col>
          <xdr:colOff>0</xdr:colOff>
          <xdr:row>45</xdr:row>
          <xdr:rowOff>495300</xdr:rowOff>
        </xdr:to>
        <xdr:sp macro="" textlink="">
          <xdr:nvSpPr>
            <xdr:cNvPr id="107792" name="Group Box 224" hidden="1">
              <a:extLst>
                <a:ext uri="{63B3BB69-23CF-44E3-9099-C40C66FF867C}">
                  <a14:compatExt spid="_x0000_s107744"/>
                </a:ext>
                <a:ext uri="{FF2B5EF4-FFF2-40B4-BE49-F238E27FC236}">
                  <a16:creationId xmlns:a16="http://schemas.microsoft.com/office/drawing/2014/main" id="{00000000-0008-0000-0200-00001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88900</xdr:rowOff>
        </xdr:from>
        <xdr:to>
          <xdr:col>6</xdr:col>
          <xdr:colOff>1314450</xdr:colOff>
          <xdr:row>61</xdr:row>
          <xdr:rowOff>323850</xdr:rowOff>
        </xdr:to>
        <xdr:sp macro="" textlink="">
          <xdr:nvSpPr>
            <xdr:cNvPr id="107793" name="Option Button 225" hidden="1">
              <a:extLst>
                <a:ext uri="{63B3BB69-23CF-44E3-9099-C40C66FF867C}">
                  <a14:compatExt spid="_x0000_s107745"/>
                </a:ext>
                <a:ext uri="{FF2B5EF4-FFF2-40B4-BE49-F238E27FC236}">
                  <a16:creationId xmlns:a16="http://schemas.microsoft.com/office/drawing/2014/main" id="{00000000-0008-0000-0200-00001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69850</xdr:rowOff>
        </xdr:from>
        <xdr:to>
          <xdr:col>8</xdr:col>
          <xdr:colOff>1200150</xdr:colOff>
          <xdr:row>61</xdr:row>
          <xdr:rowOff>304800</xdr:rowOff>
        </xdr:to>
        <xdr:sp macro="" textlink="">
          <xdr:nvSpPr>
            <xdr:cNvPr id="107794" name="Option Button 226" hidden="1">
              <a:extLst>
                <a:ext uri="{63B3BB69-23CF-44E3-9099-C40C66FF867C}">
                  <a14:compatExt spid="_x0000_s107746"/>
                </a:ext>
                <a:ext uri="{FF2B5EF4-FFF2-40B4-BE49-F238E27FC236}">
                  <a16:creationId xmlns:a16="http://schemas.microsoft.com/office/drawing/2014/main" id="{00000000-0008-0000-0200-00001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561975</xdr:colOff>
          <xdr:row>67</xdr:row>
          <xdr:rowOff>400050</xdr:rowOff>
        </xdr:to>
        <xdr:sp macro="" textlink="">
          <xdr:nvSpPr>
            <xdr:cNvPr id="107795" name="Option Button 227" hidden="1">
              <a:extLst>
                <a:ext uri="{63B3BB69-23CF-44E3-9099-C40C66FF867C}">
                  <a14:compatExt spid="_x0000_s107747"/>
                </a:ext>
                <a:ext uri="{FF2B5EF4-FFF2-40B4-BE49-F238E27FC236}">
                  <a16:creationId xmlns:a16="http://schemas.microsoft.com/office/drawing/2014/main" id="{00000000-0008-0000-0200-00001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165100</xdr:rowOff>
        </xdr:from>
        <xdr:to>
          <xdr:col>7</xdr:col>
          <xdr:colOff>581025</xdr:colOff>
          <xdr:row>67</xdr:row>
          <xdr:rowOff>409575</xdr:rowOff>
        </xdr:to>
        <xdr:sp macro="" textlink="">
          <xdr:nvSpPr>
            <xdr:cNvPr id="107796" name="Option Button 228" hidden="1">
              <a:extLst>
                <a:ext uri="{63B3BB69-23CF-44E3-9099-C40C66FF867C}">
                  <a14:compatExt spid="_x0000_s107748"/>
                </a:ext>
                <a:ext uri="{FF2B5EF4-FFF2-40B4-BE49-F238E27FC236}">
                  <a16:creationId xmlns:a16="http://schemas.microsoft.com/office/drawing/2014/main" id="{00000000-0008-0000-0200-00001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67</xdr:row>
          <xdr:rowOff>146050</xdr:rowOff>
        </xdr:from>
        <xdr:to>
          <xdr:col>8</xdr:col>
          <xdr:colOff>361950</xdr:colOff>
          <xdr:row>67</xdr:row>
          <xdr:rowOff>390525</xdr:rowOff>
        </xdr:to>
        <xdr:sp macro="" textlink="">
          <xdr:nvSpPr>
            <xdr:cNvPr id="107797" name="Option Button 229" hidden="1">
              <a:extLst>
                <a:ext uri="{63B3BB69-23CF-44E3-9099-C40C66FF867C}">
                  <a14:compatExt spid="_x0000_s107749"/>
                </a:ext>
                <a:ext uri="{FF2B5EF4-FFF2-40B4-BE49-F238E27FC236}">
                  <a16:creationId xmlns:a16="http://schemas.microsoft.com/office/drawing/2014/main" id="{00000000-0008-0000-0200-00001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67</xdr:row>
          <xdr:rowOff>57150</xdr:rowOff>
        </xdr:from>
        <xdr:to>
          <xdr:col>9</xdr:col>
          <xdr:colOff>638175</xdr:colOff>
          <xdr:row>67</xdr:row>
          <xdr:rowOff>523875</xdr:rowOff>
        </xdr:to>
        <xdr:sp macro="" textlink="">
          <xdr:nvSpPr>
            <xdr:cNvPr id="107798" name="Group Box 230" hidden="1">
              <a:extLst>
                <a:ext uri="{63B3BB69-23CF-44E3-9099-C40C66FF867C}">
                  <a14:compatExt spid="_x0000_s107750"/>
                </a:ext>
                <a:ext uri="{FF2B5EF4-FFF2-40B4-BE49-F238E27FC236}">
                  <a16:creationId xmlns:a16="http://schemas.microsoft.com/office/drawing/2014/main" id="{00000000-0008-0000-0200-00001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355600</xdr:rowOff>
        </xdr:from>
        <xdr:to>
          <xdr:col>10</xdr:col>
          <xdr:colOff>76200</xdr:colOff>
          <xdr:row>72</xdr:row>
          <xdr:rowOff>266700</xdr:rowOff>
        </xdr:to>
        <xdr:sp macro="" textlink="">
          <xdr:nvSpPr>
            <xdr:cNvPr id="107799" name="Group Box 231" hidden="1">
              <a:extLst>
                <a:ext uri="{63B3BB69-23CF-44E3-9099-C40C66FF867C}">
                  <a14:compatExt spid="_x0000_s107751"/>
                </a:ext>
                <a:ext uri="{FF2B5EF4-FFF2-40B4-BE49-F238E27FC236}">
                  <a16:creationId xmlns:a16="http://schemas.microsoft.com/office/drawing/2014/main" id="{00000000-0008-0000-0200-00001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1460500</xdr:colOff>
          <xdr:row>72</xdr:row>
          <xdr:rowOff>323850</xdr:rowOff>
        </xdr:from>
        <xdr:to>
          <xdr:col>10</xdr:col>
          <xdr:colOff>76200</xdr:colOff>
          <xdr:row>74</xdr:row>
          <xdr:rowOff>57150</xdr:rowOff>
        </xdr:to>
        <xdr:sp macro="" textlink="">
          <xdr:nvSpPr>
            <xdr:cNvPr id="107800" name="Group Box 232" hidden="1">
              <a:extLst>
                <a:ext uri="{63B3BB69-23CF-44E3-9099-C40C66FF867C}">
                  <a14:compatExt spid="_x0000_s107752"/>
                </a:ext>
                <a:ext uri="{FF2B5EF4-FFF2-40B4-BE49-F238E27FC236}">
                  <a16:creationId xmlns:a16="http://schemas.microsoft.com/office/drawing/2014/main" id="{00000000-0008-0000-0200-00001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333375</xdr:rowOff>
        </xdr:to>
        <xdr:sp macro="" textlink="">
          <xdr:nvSpPr>
            <xdr:cNvPr id="107801" name="Option Button 233" hidden="1">
              <a:extLst>
                <a:ext uri="{63B3BB69-23CF-44E3-9099-C40C66FF867C}">
                  <a14:compatExt spid="_x0000_s107753"/>
                </a:ext>
                <a:ext uri="{FF2B5EF4-FFF2-40B4-BE49-F238E27FC236}">
                  <a16:creationId xmlns:a16="http://schemas.microsoft.com/office/drawing/2014/main" id="{00000000-0008-0000-0200-00001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73</xdr:row>
          <xdr:rowOff>76200</xdr:rowOff>
        </xdr:from>
        <xdr:to>
          <xdr:col>8</xdr:col>
          <xdr:colOff>714375</xdr:colOff>
          <xdr:row>73</xdr:row>
          <xdr:rowOff>314325</xdr:rowOff>
        </xdr:to>
        <xdr:sp macro="" textlink="">
          <xdr:nvSpPr>
            <xdr:cNvPr id="107802" name="Option Button 234" hidden="1">
              <a:extLst>
                <a:ext uri="{63B3BB69-23CF-44E3-9099-C40C66FF867C}">
                  <a14:compatExt spid="_x0000_s107754"/>
                </a:ext>
                <a:ext uri="{FF2B5EF4-FFF2-40B4-BE49-F238E27FC236}">
                  <a16:creationId xmlns:a16="http://schemas.microsoft.com/office/drawing/2014/main" id="{00000000-0008-0000-0200-00001A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1479550</xdr:colOff>
          <xdr:row>73</xdr:row>
          <xdr:rowOff>298450</xdr:rowOff>
        </xdr:from>
        <xdr:to>
          <xdr:col>10</xdr:col>
          <xdr:colOff>95250</xdr:colOff>
          <xdr:row>75</xdr:row>
          <xdr:rowOff>57150</xdr:rowOff>
        </xdr:to>
        <xdr:sp macro="" textlink="">
          <xdr:nvSpPr>
            <xdr:cNvPr id="107803" name="Group Box 235" hidden="1">
              <a:extLst>
                <a:ext uri="{63B3BB69-23CF-44E3-9099-C40C66FF867C}">
                  <a14:compatExt spid="_x0000_s107755"/>
                </a:ext>
                <a:ext uri="{FF2B5EF4-FFF2-40B4-BE49-F238E27FC236}">
                  <a16:creationId xmlns:a16="http://schemas.microsoft.com/office/drawing/2014/main" id="{00000000-0008-0000-0200-00001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1384300</xdr:colOff>
          <xdr:row>74</xdr:row>
          <xdr:rowOff>0</xdr:rowOff>
        </xdr:from>
        <xdr:to>
          <xdr:col>10</xdr:col>
          <xdr:colOff>152400</xdr:colOff>
          <xdr:row>76</xdr:row>
          <xdr:rowOff>47625</xdr:rowOff>
        </xdr:to>
        <xdr:sp macro="" textlink="">
          <xdr:nvSpPr>
            <xdr:cNvPr id="107804" name="Group Box 236" hidden="1">
              <a:extLst>
                <a:ext uri="{63B3BB69-23CF-44E3-9099-C40C66FF867C}">
                  <a14:compatExt spid="_x0000_s107756"/>
                </a:ext>
                <a:ext uri="{FF2B5EF4-FFF2-40B4-BE49-F238E27FC236}">
                  <a16:creationId xmlns:a16="http://schemas.microsoft.com/office/drawing/2014/main" id="{00000000-0008-0000-0200-00001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127000</xdr:rowOff>
        </xdr:from>
        <xdr:to>
          <xdr:col>6</xdr:col>
          <xdr:colOff>790575</xdr:colOff>
          <xdr:row>78</xdr:row>
          <xdr:rowOff>352425</xdr:rowOff>
        </xdr:to>
        <xdr:sp macro="" textlink="">
          <xdr:nvSpPr>
            <xdr:cNvPr id="107805" name="Option Button 237" hidden="1">
              <a:extLst>
                <a:ext uri="{63B3BB69-23CF-44E3-9099-C40C66FF867C}">
                  <a14:compatExt spid="_x0000_s107757"/>
                </a:ext>
                <a:ext uri="{FF2B5EF4-FFF2-40B4-BE49-F238E27FC236}">
                  <a16:creationId xmlns:a16="http://schemas.microsoft.com/office/drawing/2014/main" id="{00000000-0008-0000-0200-00001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78</xdr:row>
          <xdr:rowOff>127000</xdr:rowOff>
        </xdr:from>
        <xdr:to>
          <xdr:col>8</xdr:col>
          <xdr:colOff>647700</xdr:colOff>
          <xdr:row>78</xdr:row>
          <xdr:rowOff>352425</xdr:rowOff>
        </xdr:to>
        <xdr:sp macro="" textlink="">
          <xdr:nvSpPr>
            <xdr:cNvPr id="107806" name="Option Button 238" hidden="1">
              <a:extLst>
                <a:ext uri="{63B3BB69-23CF-44E3-9099-C40C66FF867C}">
                  <a14:compatExt spid="_x0000_s107758"/>
                </a:ext>
                <a:ext uri="{FF2B5EF4-FFF2-40B4-BE49-F238E27FC236}">
                  <a16:creationId xmlns:a16="http://schemas.microsoft.com/office/drawing/2014/main" id="{00000000-0008-0000-0200-00001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336550</xdr:rowOff>
        </xdr:from>
        <xdr:to>
          <xdr:col>10</xdr:col>
          <xdr:colOff>0</xdr:colOff>
          <xdr:row>78</xdr:row>
          <xdr:rowOff>28575</xdr:rowOff>
        </xdr:to>
        <xdr:sp macro="" textlink="">
          <xdr:nvSpPr>
            <xdr:cNvPr id="107807" name="Group Box 239" hidden="1">
              <a:extLst>
                <a:ext uri="{63B3BB69-23CF-44E3-9099-C40C66FF867C}">
                  <a14:compatExt spid="_x0000_s107759"/>
                </a:ext>
                <a:ext uri="{FF2B5EF4-FFF2-40B4-BE49-F238E27FC236}">
                  <a16:creationId xmlns:a16="http://schemas.microsoft.com/office/drawing/2014/main" id="{00000000-0008-0000-0200-00001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412750</xdr:rowOff>
        </xdr:from>
        <xdr:to>
          <xdr:col>10</xdr:col>
          <xdr:colOff>0</xdr:colOff>
          <xdr:row>79</xdr:row>
          <xdr:rowOff>38100</xdr:rowOff>
        </xdr:to>
        <xdr:sp macro="" textlink="">
          <xdr:nvSpPr>
            <xdr:cNvPr id="107808" name="Group Box 240" hidden="1">
              <a:extLst>
                <a:ext uri="{63B3BB69-23CF-44E3-9099-C40C66FF867C}">
                  <a14:compatExt spid="_x0000_s107760"/>
                </a:ext>
                <a:ext uri="{FF2B5EF4-FFF2-40B4-BE49-F238E27FC236}">
                  <a16:creationId xmlns:a16="http://schemas.microsoft.com/office/drawing/2014/main" id="{00000000-0008-0000-0200-00002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12700</xdr:rowOff>
        </xdr:from>
        <xdr:to>
          <xdr:col>9</xdr:col>
          <xdr:colOff>1323975</xdr:colOff>
          <xdr:row>41</xdr:row>
          <xdr:rowOff>371475</xdr:rowOff>
        </xdr:to>
        <xdr:sp macro="" textlink="">
          <xdr:nvSpPr>
            <xdr:cNvPr id="107809" name="Check Box 241" hidden="1">
              <a:extLst>
                <a:ext uri="{63B3BB69-23CF-44E3-9099-C40C66FF867C}">
                  <a14:compatExt spid="_x0000_s107761"/>
                </a:ext>
                <a:ext uri="{FF2B5EF4-FFF2-40B4-BE49-F238E27FC236}">
                  <a16:creationId xmlns:a16="http://schemas.microsoft.com/office/drawing/2014/main" id="{00000000-0008-0000-0200-000021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107810" name="Group Box 242" hidden="1">
              <a:extLst>
                <a:ext uri="{63B3BB69-23CF-44E3-9099-C40C66FF867C}">
                  <a14:compatExt spid="_x0000_s107762"/>
                </a:ext>
                <a:ext uri="{FF2B5EF4-FFF2-40B4-BE49-F238E27FC236}">
                  <a16:creationId xmlns:a16="http://schemas.microsoft.com/office/drawing/2014/main" id="{00000000-0008-0000-0200-00002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1247775</xdr:colOff>
          <xdr:row>45</xdr:row>
          <xdr:rowOff>314325</xdr:rowOff>
        </xdr:to>
        <xdr:sp macro="" textlink="">
          <xdr:nvSpPr>
            <xdr:cNvPr id="107811" name="Group Box 243" hidden="1">
              <a:extLst>
                <a:ext uri="{63B3BB69-23CF-44E3-9099-C40C66FF867C}">
                  <a14:compatExt spid="_x0000_s107763"/>
                </a:ext>
                <a:ext uri="{FF2B5EF4-FFF2-40B4-BE49-F238E27FC236}">
                  <a16:creationId xmlns:a16="http://schemas.microsoft.com/office/drawing/2014/main" id="{00000000-0008-0000-0200-00002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45</xdr:row>
          <xdr:rowOff>0</xdr:rowOff>
        </xdr:from>
        <xdr:to>
          <xdr:col>9</xdr:col>
          <xdr:colOff>1190625</xdr:colOff>
          <xdr:row>45</xdr:row>
          <xdr:rowOff>304800</xdr:rowOff>
        </xdr:to>
        <xdr:sp macro="" textlink="">
          <xdr:nvSpPr>
            <xdr:cNvPr id="107812" name="Group Box 244" hidden="1">
              <a:extLst>
                <a:ext uri="{63B3BB69-23CF-44E3-9099-C40C66FF867C}">
                  <a14:compatExt spid="_x0000_s107764"/>
                </a:ext>
                <a:ext uri="{FF2B5EF4-FFF2-40B4-BE49-F238E27FC236}">
                  <a16:creationId xmlns:a16="http://schemas.microsoft.com/office/drawing/2014/main" id="{00000000-0008-0000-0200-00002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45</xdr:row>
          <xdr:rowOff>0</xdr:rowOff>
        </xdr:from>
        <xdr:to>
          <xdr:col>9</xdr:col>
          <xdr:colOff>1190625</xdr:colOff>
          <xdr:row>45</xdr:row>
          <xdr:rowOff>285750</xdr:rowOff>
        </xdr:to>
        <xdr:sp macro="" textlink="">
          <xdr:nvSpPr>
            <xdr:cNvPr id="107813" name="Group Box 245" hidden="1">
              <a:extLst>
                <a:ext uri="{63B3BB69-23CF-44E3-9099-C40C66FF867C}">
                  <a14:compatExt spid="_x0000_s107765"/>
                </a:ext>
                <a:ext uri="{FF2B5EF4-FFF2-40B4-BE49-F238E27FC236}">
                  <a16:creationId xmlns:a16="http://schemas.microsoft.com/office/drawing/2014/main" id="{00000000-0008-0000-0200-00002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1171575</xdr:colOff>
          <xdr:row>45</xdr:row>
          <xdr:rowOff>333375</xdr:rowOff>
        </xdr:to>
        <xdr:sp macro="" textlink="">
          <xdr:nvSpPr>
            <xdr:cNvPr id="107814" name="Group Box 246" hidden="1">
              <a:extLst>
                <a:ext uri="{63B3BB69-23CF-44E3-9099-C40C66FF867C}">
                  <a14:compatExt spid="_x0000_s107766"/>
                </a:ext>
                <a:ext uri="{FF2B5EF4-FFF2-40B4-BE49-F238E27FC236}">
                  <a16:creationId xmlns:a16="http://schemas.microsoft.com/office/drawing/2014/main" id="{00000000-0008-0000-0200-00002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815" name="Group Box 247" hidden="1">
              <a:extLst>
                <a:ext uri="{63B3BB69-23CF-44E3-9099-C40C66FF867C}">
                  <a14:compatExt spid="_x0000_s107767"/>
                </a:ext>
                <a:ext uri="{FF2B5EF4-FFF2-40B4-BE49-F238E27FC236}">
                  <a16:creationId xmlns:a16="http://schemas.microsoft.com/office/drawing/2014/main" id="{00000000-0008-0000-0200-00002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816" name="Group Box 248" hidden="1">
              <a:extLst>
                <a:ext uri="{63B3BB69-23CF-44E3-9099-C40C66FF867C}">
                  <a14:compatExt spid="_x0000_s107768"/>
                </a:ext>
                <a:ext uri="{FF2B5EF4-FFF2-40B4-BE49-F238E27FC236}">
                  <a16:creationId xmlns:a16="http://schemas.microsoft.com/office/drawing/2014/main" id="{00000000-0008-0000-0200-00002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295275</xdr:rowOff>
        </xdr:to>
        <xdr:sp macro="" textlink="">
          <xdr:nvSpPr>
            <xdr:cNvPr id="107817" name="Group Box 249" hidden="1">
              <a:extLst>
                <a:ext uri="{63B3BB69-23CF-44E3-9099-C40C66FF867C}">
                  <a14:compatExt spid="_x0000_s107769"/>
                </a:ext>
                <a:ext uri="{FF2B5EF4-FFF2-40B4-BE49-F238E27FC236}">
                  <a16:creationId xmlns:a16="http://schemas.microsoft.com/office/drawing/2014/main" id="{00000000-0008-0000-0200-00002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85725</xdr:rowOff>
        </xdr:to>
        <xdr:sp macro="" textlink="">
          <xdr:nvSpPr>
            <xdr:cNvPr id="107818" name="Group Box 250" hidden="1">
              <a:extLst>
                <a:ext uri="{63B3BB69-23CF-44E3-9099-C40C66FF867C}">
                  <a14:compatExt spid="_x0000_s107770"/>
                </a:ext>
                <a:ext uri="{FF2B5EF4-FFF2-40B4-BE49-F238E27FC236}">
                  <a16:creationId xmlns:a16="http://schemas.microsoft.com/office/drawing/2014/main" id="{00000000-0008-0000-0200-00002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762000</xdr:colOff>
          <xdr:row>73</xdr:row>
          <xdr:rowOff>323850</xdr:rowOff>
        </xdr:to>
        <xdr:sp macro="" textlink="">
          <xdr:nvSpPr>
            <xdr:cNvPr id="107819" name="Group Box 251" hidden="1">
              <a:extLst>
                <a:ext uri="{63B3BB69-23CF-44E3-9099-C40C66FF867C}">
                  <a14:compatExt spid="_x0000_s107771"/>
                </a:ext>
                <a:ext uri="{FF2B5EF4-FFF2-40B4-BE49-F238E27FC236}">
                  <a16:creationId xmlns:a16="http://schemas.microsoft.com/office/drawing/2014/main" id="{00000000-0008-0000-0200-00002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75</xdr:row>
          <xdr:rowOff>57150</xdr:rowOff>
        </xdr:from>
        <xdr:to>
          <xdr:col>6</xdr:col>
          <xdr:colOff>752475</xdr:colOff>
          <xdr:row>75</xdr:row>
          <xdr:rowOff>276225</xdr:rowOff>
        </xdr:to>
        <xdr:sp macro="" textlink="">
          <xdr:nvSpPr>
            <xdr:cNvPr id="107820" name="Option Button 252" hidden="1">
              <a:extLst>
                <a:ext uri="{63B3BB69-23CF-44E3-9099-C40C66FF867C}">
                  <a14:compatExt spid="_x0000_s107772"/>
                </a:ext>
                <a:ext uri="{FF2B5EF4-FFF2-40B4-BE49-F238E27FC236}">
                  <a16:creationId xmlns:a16="http://schemas.microsoft.com/office/drawing/2014/main" id="{00000000-0008-0000-0200-00002C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75</xdr:row>
          <xdr:rowOff>57150</xdr:rowOff>
        </xdr:from>
        <xdr:to>
          <xdr:col>8</xdr:col>
          <xdr:colOff>666750</xdr:colOff>
          <xdr:row>75</xdr:row>
          <xdr:rowOff>285750</xdr:rowOff>
        </xdr:to>
        <xdr:sp macro="" textlink="">
          <xdr:nvSpPr>
            <xdr:cNvPr id="107821" name="Option Button 253" hidden="1">
              <a:extLst>
                <a:ext uri="{63B3BB69-23CF-44E3-9099-C40C66FF867C}">
                  <a14:compatExt spid="_x0000_s107773"/>
                </a:ext>
                <a:ext uri="{FF2B5EF4-FFF2-40B4-BE49-F238E27FC236}">
                  <a16:creationId xmlns:a16="http://schemas.microsoft.com/office/drawing/2014/main" id="{00000000-0008-0000-0200-00002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12700</xdr:rowOff>
        </xdr:from>
        <xdr:to>
          <xdr:col>8</xdr:col>
          <xdr:colOff>1057275</xdr:colOff>
          <xdr:row>76</xdr:row>
          <xdr:rowOff>9525</xdr:rowOff>
        </xdr:to>
        <xdr:sp macro="" textlink="">
          <xdr:nvSpPr>
            <xdr:cNvPr id="107822" name="Group Box 254" hidden="1">
              <a:extLst>
                <a:ext uri="{63B3BB69-23CF-44E3-9099-C40C66FF867C}">
                  <a14:compatExt spid="_x0000_s107774"/>
                </a:ext>
                <a:ext uri="{FF2B5EF4-FFF2-40B4-BE49-F238E27FC236}">
                  <a16:creationId xmlns:a16="http://schemas.microsoft.com/office/drawing/2014/main" id="{00000000-0008-0000-0200-00002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952500</xdr:colOff>
          <xdr:row>79</xdr:row>
          <xdr:rowOff>342900</xdr:rowOff>
        </xdr:to>
        <xdr:sp macro="" textlink="">
          <xdr:nvSpPr>
            <xdr:cNvPr id="107823" name="Group Box 255" hidden="1">
              <a:extLst>
                <a:ext uri="{63B3BB69-23CF-44E3-9099-C40C66FF867C}">
                  <a14:compatExt spid="_x0000_s107775"/>
                </a:ext>
                <a:ext uri="{FF2B5EF4-FFF2-40B4-BE49-F238E27FC236}">
                  <a16:creationId xmlns:a16="http://schemas.microsoft.com/office/drawing/2014/main" id="{00000000-0008-0000-0200-00002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180975</xdr:rowOff>
        </xdr:to>
        <xdr:sp macro="" textlink="">
          <xdr:nvSpPr>
            <xdr:cNvPr id="107824" name="Group Box 256" hidden="1">
              <a:extLst>
                <a:ext uri="{63B3BB69-23CF-44E3-9099-C40C66FF867C}">
                  <a14:compatExt spid="_x0000_s107776"/>
                </a:ext>
                <a:ext uri="{FF2B5EF4-FFF2-40B4-BE49-F238E27FC236}">
                  <a16:creationId xmlns:a16="http://schemas.microsoft.com/office/drawing/2014/main" id="{00000000-0008-0000-0200-00003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107825" name="テキスト ボックス 107824">
          <a:extLst>
            <a:ext uri="{FF2B5EF4-FFF2-40B4-BE49-F238E27FC236}">
              <a16:creationId xmlns:a16="http://schemas.microsoft.com/office/drawing/2014/main" id="{C3B7CAE1-1E50-45B6-AF8F-339C6183EE92}"/>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07826" name="テキスト ボックス 107825">
          <a:extLst>
            <a:ext uri="{FF2B5EF4-FFF2-40B4-BE49-F238E27FC236}">
              <a16:creationId xmlns:a16="http://schemas.microsoft.com/office/drawing/2014/main" id="{4C5A4C73-8E38-4AEC-AF95-9433FD70CC2C}"/>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31750</xdr:colOff>
          <xdr:row>32</xdr:row>
          <xdr:rowOff>279400</xdr:rowOff>
        </xdr:from>
        <xdr:to>
          <xdr:col>5</xdr:col>
          <xdr:colOff>276225</xdr:colOff>
          <xdr:row>34</xdr:row>
          <xdr:rowOff>19050</xdr:rowOff>
        </xdr:to>
        <xdr:sp macro="" textlink="">
          <xdr:nvSpPr>
            <xdr:cNvPr id="107827" name="Option Button 257" hidden="1">
              <a:extLst>
                <a:ext uri="{63B3BB69-23CF-44E3-9099-C40C66FF867C}">
                  <a14:compatExt spid="_x0000_s107777"/>
                </a:ext>
                <a:ext uri="{FF2B5EF4-FFF2-40B4-BE49-F238E27FC236}">
                  <a16:creationId xmlns:a16="http://schemas.microsoft.com/office/drawing/2014/main" id="{00000000-0008-0000-0200-00003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219075</xdr:rowOff>
        </xdr:to>
        <xdr:sp macro="" textlink="">
          <xdr:nvSpPr>
            <xdr:cNvPr id="107828" name="Option Button 258" hidden="1">
              <a:extLst>
                <a:ext uri="{63B3BB69-23CF-44E3-9099-C40C66FF867C}">
                  <a14:compatExt spid="_x0000_s107778"/>
                </a:ext>
                <a:ext uri="{FF2B5EF4-FFF2-40B4-BE49-F238E27FC236}">
                  <a16:creationId xmlns:a16="http://schemas.microsoft.com/office/drawing/2014/main" id="{00000000-0008-0000-0200-00003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33</xdr:row>
          <xdr:rowOff>0</xdr:rowOff>
        </xdr:from>
        <xdr:to>
          <xdr:col>5</xdr:col>
          <xdr:colOff>1190625</xdr:colOff>
          <xdr:row>34</xdr:row>
          <xdr:rowOff>19050</xdr:rowOff>
        </xdr:to>
        <xdr:sp macro="" textlink="">
          <xdr:nvSpPr>
            <xdr:cNvPr id="107829" name="Option Button 259" hidden="1">
              <a:extLst>
                <a:ext uri="{63B3BB69-23CF-44E3-9099-C40C66FF867C}">
                  <a14:compatExt spid="_x0000_s107779"/>
                </a:ext>
                <a:ext uri="{FF2B5EF4-FFF2-40B4-BE49-F238E27FC236}">
                  <a16:creationId xmlns:a16="http://schemas.microsoft.com/office/drawing/2014/main" id="{00000000-0008-0000-0200-00003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34</xdr:row>
          <xdr:rowOff>260350</xdr:rowOff>
        </xdr:from>
        <xdr:to>
          <xdr:col>5</xdr:col>
          <xdr:colOff>276225</xdr:colOff>
          <xdr:row>36</xdr:row>
          <xdr:rowOff>9525</xdr:rowOff>
        </xdr:to>
        <xdr:sp macro="" textlink="">
          <xdr:nvSpPr>
            <xdr:cNvPr id="107830" name="Option Button 260" hidden="1">
              <a:extLst>
                <a:ext uri="{63B3BB69-23CF-44E3-9099-C40C66FF867C}">
                  <a14:compatExt spid="_x0000_s107780"/>
                </a:ext>
                <a:ext uri="{FF2B5EF4-FFF2-40B4-BE49-F238E27FC236}">
                  <a16:creationId xmlns:a16="http://schemas.microsoft.com/office/drawing/2014/main" id="{00000000-0008-0000-0200-00003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984250</xdr:colOff>
          <xdr:row>35</xdr:row>
          <xdr:rowOff>19050</xdr:rowOff>
        </xdr:from>
        <xdr:to>
          <xdr:col>6</xdr:col>
          <xdr:colOff>1190625</xdr:colOff>
          <xdr:row>35</xdr:row>
          <xdr:rowOff>190500</xdr:rowOff>
        </xdr:to>
        <xdr:sp macro="" textlink="">
          <xdr:nvSpPr>
            <xdr:cNvPr id="107831" name="Option Button 261" hidden="1">
              <a:extLst>
                <a:ext uri="{63B3BB69-23CF-44E3-9099-C40C66FF867C}">
                  <a14:compatExt spid="_x0000_s107781"/>
                </a:ext>
                <a:ext uri="{FF2B5EF4-FFF2-40B4-BE49-F238E27FC236}">
                  <a16:creationId xmlns:a16="http://schemas.microsoft.com/office/drawing/2014/main" id="{00000000-0008-0000-0200-00003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34</xdr:row>
          <xdr:rowOff>266700</xdr:rowOff>
        </xdr:from>
        <xdr:to>
          <xdr:col>5</xdr:col>
          <xdr:colOff>1190625</xdr:colOff>
          <xdr:row>36</xdr:row>
          <xdr:rowOff>9525</xdr:rowOff>
        </xdr:to>
        <xdr:sp macro="" textlink="">
          <xdr:nvSpPr>
            <xdr:cNvPr id="107832" name="Option Button 262" hidden="1">
              <a:extLst>
                <a:ext uri="{63B3BB69-23CF-44E3-9099-C40C66FF867C}">
                  <a14:compatExt spid="_x0000_s107782"/>
                </a:ext>
                <a:ext uri="{FF2B5EF4-FFF2-40B4-BE49-F238E27FC236}">
                  <a16:creationId xmlns:a16="http://schemas.microsoft.com/office/drawing/2014/main" id="{00000000-0008-0000-0200-00003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65</xdr:row>
          <xdr:rowOff>165100</xdr:rowOff>
        </xdr:from>
        <xdr:to>
          <xdr:col>9</xdr:col>
          <xdr:colOff>1162050</xdr:colOff>
          <xdr:row>66</xdr:row>
          <xdr:rowOff>9525</xdr:rowOff>
        </xdr:to>
        <xdr:sp macro="" textlink="">
          <xdr:nvSpPr>
            <xdr:cNvPr id="107833" name="Check Box 263" hidden="1">
              <a:extLst>
                <a:ext uri="{63B3BB69-23CF-44E3-9099-C40C66FF867C}">
                  <a14:compatExt spid="_x0000_s107783"/>
                </a:ext>
                <a:ext uri="{FF2B5EF4-FFF2-40B4-BE49-F238E27FC236}">
                  <a16:creationId xmlns:a16="http://schemas.microsoft.com/office/drawing/2014/main" id="{00000000-0008-0000-0200-00003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31750</xdr:rowOff>
        </xdr:from>
        <xdr:to>
          <xdr:col>6</xdr:col>
          <xdr:colOff>114300</xdr:colOff>
          <xdr:row>6</xdr:row>
          <xdr:rowOff>276225</xdr:rowOff>
        </xdr:to>
        <xdr:sp macro="" textlink="">
          <xdr:nvSpPr>
            <xdr:cNvPr id="107834" name="Option Button 264" hidden="1">
              <a:extLst>
                <a:ext uri="{63B3BB69-23CF-44E3-9099-C40C66FF867C}">
                  <a14:compatExt spid="_x0000_s107784"/>
                </a:ext>
                <a:ext uri="{FF2B5EF4-FFF2-40B4-BE49-F238E27FC236}">
                  <a16:creationId xmlns:a16="http://schemas.microsoft.com/office/drawing/2014/main" id="{00000000-0008-0000-0200-00003A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581025</xdr:colOff>
          <xdr:row>6</xdr:row>
          <xdr:rowOff>266700</xdr:rowOff>
        </xdr:to>
        <xdr:sp macro="" textlink="">
          <xdr:nvSpPr>
            <xdr:cNvPr id="107835" name="Option Button 265" descr="特別区" hidden="1">
              <a:extLst>
                <a:ext uri="{63B3BB69-23CF-44E3-9099-C40C66FF867C}">
                  <a14:compatExt spid="_x0000_s107785"/>
                </a:ext>
                <a:ext uri="{FF2B5EF4-FFF2-40B4-BE49-F238E27FC236}">
                  <a16:creationId xmlns:a16="http://schemas.microsoft.com/office/drawing/2014/main" id="{00000000-0008-0000-0200-00003B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6</xdr:row>
          <xdr:rowOff>31750</xdr:rowOff>
        </xdr:from>
        <xdr:to>
          <xdr:col>7</xdr:col>
          <xdr:colOff>828675</xdr:colOff>
          <xdr:row>6</xdr:row>
          <xdr:rowOff>276225</xdr:rowOff>
        </xdr:to>
        <xdr:sp macro="" textlink="">
          <xdr:nvSpPr>
            <xdr:cNvPr id="107836" name="Option Button 266" hidden="1">
              <a:extLst>
                <a:ext uri="{63B3BB69-23CF-44E3-9099-C40C66FF867C}">
                  <a14:compatExt spid="_x0000_s107786"/>
                </a:ext>
                <a:ext uri="{FF2B5EF4-FFF2-40B4-BE49-F238E27FC236}">
                  <a16:creationId xmlns:a16="http://schemas.microsoft.com/office/drawing/2014/main" id="{00000000-0008-0000-0200-00003C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31750</xdr:rowOff>
        </xdr:from>
        <xdr:to>
          <xdr:col>8</xdr:col>
          <xdr:colOff>0</xdr:colOff>
          <xdr:row>6</xdr:row>
          <xdr:rowOff>276225</xdr:rowOff>
        </xdr:to>
        <xdr:sp macro="" textlink="">
          <xdr:nvSpPr>
            <xdr:cNvPr id="107837" name="Option Button 267" hidden="1">
              <a:extLst>
                <a:ext uri="{63B3BB69-23CF-44E3-9099-C40C66FF867C}">
                  <a14:compatExt spid="_x0000_s107787"/>
                </a:ext>
                <a:ext uri="{FF2B5EF4-FFF2-40B4-BE49-F238E27FC236}">
                  <a16:creationId xmlns:a16="http://schemas.microsoft.com/office/drawing/2014/main" id="{00000000-0008-0000-0200-00003D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885825</xdr:colOff>
          <xdr:row>6</xdr:row>
          <xdr:rowOff>276225</xdr:rowOff>
        </xdr:to>
        <xdr:sp macro="" textlink="">
          <xdr:nvSpPr>
            <xdr:cNvPr id="107838" name="Option Button 268" descr="政令指定都市" hidden="1">
              <a:extLst>
                <a:ext uri="{63B3BB69-23CF-44E3-9099-C40C66FF867C}">
                  <a14:compatExt spid="_x0000_s107788"/>
                </a:ext>
                <a:ext uri="{FF2B5EF4-FFF2-40B4-BE49-F238E27FC236}">
                  <a16:creationId xmlns:a16="http://schemas.microsoft.com/office/drawing/2014/main" id="{00000000-0008-0000-0200-00003E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9525</xdr:rowOff>
        </xdr:to>
        <xdr:sp macro="" textlink="">
          <xdr:nvSpPr>
            <xdr:cNvPr id="107839" name="Check Box 269" hidden="1">
              <a:extLst>
                <a:ext uri="{63B3BB69-23CF-44E3-9099-C40C66FF867C}">
                  <a14:compatExt spid="_x0000_s107789"/>
                </a:ext>
                <a:ext uri="{FF2B5EF4-FFF2-40B4-BE49-F238E27FC236}">
                  <a16:creationId xmlns:a16="http://schemas.microsoft.com/office/drawing/2014/main" id="{00000000-0008-0000-0200-00003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69850</xdr:rowOff>
        </xdr:from>
        <xdr:to>
          <xdr:col>9</xdr:col>
          <xdr:colOff>742950</xdr:colOff>
          <xdr:row>5</xdr:row>
          <xdr:rowOff>285750</xdr:rowOff>
        </xdr:to>
        <xdr:sp macro="" textlink="">
          <xdr:nvSpPr>
            <xdr:cNvPr id="107840" name="Option Button 270" hidden="1">
              <a:extLst>
                <a:ext uri="{63B3BB69-23CF-44E3-9099-C40C66FF867C}">
                  <a14:compatExt spid="_x0000_s107790"/>
                </a:ext>
                <a:ext uri="{FF2B5EF4-FFF2-40B4-BE49-F238E27FC236}">
                  <a16:creationId xmlns:a16="http://schemas.microsoft.com/office/drawing/2014/main" id="{00000000-0008-0000-0200-00004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371475</xdr:colOff>
          <xdr:row>12</xdr:row>
          <xdr:rowOff>295275</xdr:rowOff>
        </xdr:to>
        <xdr:sp macro="" textlink="">
          <xdr:nvSpPr>
            <xdr:cNvPr id="107841" name="Option Button 271" hidden="1">
              <a:extLst>
                <a:ext uri="{63B3BB69-23CF-44E3-9099-C40C66FF867C}">
                  <a14:compatExt spid="_x0000_s107791"/>
                </a:ext>
                <a:ext uri="{FF2B5EF4-FFF2-40B4-BE49-F238E27FC236}">
                  <a16:creationId xmlns:a16="http://schemas.microsoft.com/office/drawing/2014/main" id="{00000000-0008-0000-0200-00004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276225</xdr:rowOff>
        </xdr:to>
        <xdr:sp macro="" textlink="">
          <xdr:nvSpPr>
            <xdr:cNvPr id="107842" name="Option Button 272" hidden="1">
              <a:extLst>
                <a:ext uri="{63B3BB69-23CF-44E3-9099-C40C66FF867C}">
                  <a14:compatExt spid="_x0000_s107792"/>
                </a:ext>
                <a:ext uri="{FF2B5EF4-FFF2-40B4-BE49-F238E27FC236}">
                  <a16:creationId xmlns:a16="http://schemas.microsoft.com/office/drawing/2014/main" id="{00000000-0008-0000-0200-00004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66675</xdr:colOff>
          <xdr:row>27</xdr:row>
          <xdr:rowOff>304800</xdr:rowOff>
        </xdr:to>
        <xdr:sp macro="" textlink="">
          <xdr:nvSpPr>
            <xdr:cNvPr id="107843" name="Option Button 273" hidden="1">
              <a:extLst>
                <a:ext uri="{63B3BB69-23CF-44E3-9099-C40C66FF867C}">
                  <a14:compatExt spid="_x0000_s107793"/>
                </a:ext>
                <a:ext uri="{FF2B5EF4-FFF2-40B4-BE49-F238E27FC236}">
                  <a16:creationId xmlns:a16="http://schemas.microsoft.com/office/drawing/2014/main" id="{00000000-0008-0000-0200-00004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31750</xdr:rowOff>
        </xdr:from>
        <xdr:to>
          <xdr:col>6</xdr:col>
          <xdr:colOff>323850</xdr:colOff>
          <xdr:row>71</xdr:row>
          <xdr:rowOff>361950</xdr:rowOff>
        </xdr:to>
        <xdr:sp macro="" textlink="">
          <xdr:nvSpPr>
            <xdr:cNvPr id="107844" name="Check Box 274" hidden="1">
              <a:extLst>
                <a:ext uri="{63B3BB69-23CF-44E3-9099-C40C66FF867C}">
                  <a14:compatExt spid="_x0000_s107794"/>
                </a:ext>
                <a:ext uri="{FF2B5EF4-FFF2-40B4-BE49-F238E27FC236}">
                  <a16:creationId xmlns:a16="http://schemas.microsoft.com/office/drawing/2014/main" id="{00000000-0008-0000-0200-00004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1479550</xdr:colOff>
          <xdr:row>71</xdr:row>
          <xdr:rowOff>57150</xdr:rowOff>
        </xdr:from>
        <xdr:to>
          <xdr:col>8</xdr:col>
          <xdr:colOff>304800</xdr:colOff>
          <xdr:row>71</xdr:row>
          <xdr:rowOff>342900</xdr:rowOff>
        </xdr:to>
        <xdr:sp macro="" textlink="">
          <xdr:nvSpPr>
            <xdr:cNvPr id="107845" name="Check Box 275" hidden="1">
              <a:extLst>
                <a:ext uri="{63B3BB69-23CF-44E3-9099-C40C66FF867C}">
                  <a14:compatExt spid="_x0000_s107795"/>
                </a:ext>
                <a:ext uri="{FF2B5EF4-FFF2-40B4-BE49-F238E27FC236}">
                  <a16:creationId xmlns:a16="http://schemas.microsoft.com/office/drawing/2014/main" id="{00000000-0008-0000-0200-00004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51</xdr:row>
          <xdr:rowOff>31750</xdr:rowOff>
        </xdr:from>
        <xdr:to>
          <xdr:col>6</xdr:col>
          <xdr:colOff>247650</xdr:colOff>
          <xdr:row>51</xdr:row>
          <xdr:rowOff>352425</xdr:rowOff>
        </xdr:to>
        <xdr:sp macro="" textlink="">
          <xdr:nvSpPr>
            <xdr:cNvPr id="107846" name="Check Box 276" hidden="1">
              <a:extLst>
                <a:ext uri="{63B3BB69-23CF-44E3-9099-C40C66FF867C}">
                  <a14:compatExt spid="_x0000_s107796"/>
                </a:ext>
                <a:ext uri="{FF2B5EF4-FFF2-40B4-BE49-F238E27FC236}">
                  <a16:creationId xmlns:a16="http://schemas.microsoft.com/office/drawing/2014/main" id="{00000000-0008-0000-0200-00004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333375</xdr:rowOff>
        </xdr:to>
        <xdr:sp macro="" textlink="">
          <xdr:nvSpPr>
            <xdr:cNvPr id="107847" name="Check Box 277" hidden="1">
              <a:extLst>
                <a:ext uri="{63B3BB69-23CF-44E3-9099-C40C66FF867C}">
                  <a14:compatExt spid="_x0000_s107797"/>
                </a:ext>
                <a:ext uri="{FF2B5EF4-FFF2-40B4-BE49-F238E27FC236}">
                  <a16:creationId xmlns:a16="http://schemas.microsoft.com/office/drawing/2014/main" id="{00000000-0008-0000-0200-00004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51</xdr:row>
          <xdr:rowOff>50800</xdr:rowOff>
        </xdr:from>
        <xdr:to>
          <xdr:col>8</xdr:col>
          <xdr:colOff>247650</xdr:colOff>
          <xdr:row>51</xdr:row>
          <xdr:rowOff>352425</xdr:rowOff>
        </xdr:to>
        <xdr:sp macro="" textlink="">
          <xdr:nvSpPr>
            <xdr:cNvPr id="107848" name="Check Box 278" hidden="1">
              <a:extLst>
                <a:ext uri="{63B3BB69-23CF-44E3-9099-C40C66FF867C}">
                  <a14:compatExt spid="_x0000_s107798"/>
                </a:ext>
                <a:ext uri="{FF2B5EF4-FFF2-40B4-BE49-F238E27FC236}">
                  <a16:creationId xmlns:a16="http://schemas.microsoft.com/office/drawing/2014/main" id="{00000000-0008-0000-0200-00004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31750</xdr:rowOff>
        </xdr:from>
        <xdr:to>
          <xdr:col>9</xdr:col>
          <xdr:colOff>676275</xdr:colOff>
          <xdr:row>51</xdr:row>
          <xdr:rowOff>352425</xdr:rowOff>
        </xdr:to>
        <xdr:sp macro="" textlink="">
          <xdr:nvSpPr>
            <xdr:cNvPr id="107849" name="Check Box 279" hidden="1">
              <a:extLst>
                <a:ext uri="{63B3BB69-23CF-44E3-9099-C40C66FF867C}">
                  <a14:compatExt spid="_x0000_s107799"/>
                </a:ext>
                <a:ext uri="{FF2B5EF4-FFF2-40B4-BE49-F238E27FC236}">
                  <a16:creationId xmlns:a16="http://schemas.microsoft.com/office/drawing/2014/main" id="{00000000-0008-0000-0200-00004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07850" name="テキスト ボックス 107849">
          <a:extLst>
            <a:ext uri="{FF2B5EF4-FFF2-40B4-BE49-F238E27FC236}">
              <a16:creationId xmlns:a16="http://schemas.microsoft.com/office/drawing/2014/main" id="{3514093F-143E-4062-BBFF-BC75B9809116}"/>
            </a:ext>
          </a:extLst>
        </xdr:cNvPr>
        <xdr:cNvSpPr txBox="1"/>
      </xdr:nvSpPr>
      <xdr:spPr>
        <a:xfrm>
          <a:off x="198783" y="4217779"/>
          <a:ext cx="1330187" cy="690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203200</xdr:rowOff>
        </xdr:from>
        <xdr:to>
          <xdr:col>5</xdr:col>
          <xdr:colOff>781050</xdr:colOff>
          <xdr:row>10</xdr:row>
          <xdr:rowOff>219075</xdr:rowOff>
        </xdr:to>
        <xdr:sp macro="" textlink="">
          <xdr:nvSpPr>
            <xdr:cNvPr id="107851" name="Check Box 280" hidden="1">
              <a:extLst>
                <a:ext uri="{63B3BB69-23CF-44E3-9099-C40C66FF867C}">
                  <a14:compatExt spid="_x0000_s107800"/>
                </a:ext>
                <a:ext uri="{FF2B5EF4-FFF2-40B4-BE49-F238E27FC236}">
                  <a16:creationId xmlns:a16="http://schemas.microsoft.com/office/drawing/2014/main" id="{00000000-0008-0000-0200-00004B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355600</xdr:rowOff>
        </xdr:from>
        <xdr:to>
          <xdr:col>5</xdr:col>
          <xdr:colOff>9525</xdr:colOff>
          <xdr:row>14</xdr:row>
          <xdr:rowOff>0</xdr:rowOff>
        </xdr:to>
        <xdr:sp macro="" textlink="">
          <xdr:nvSpPr>
            <xdr:cNvPr id="107852" name="Group Box 281" hidden="1">
              <a:extLst>
                <a:ext uri="{63B3BB69-23CF-44E3-9099-C40C66FF867C}">
                  <a14:compatExt spid="_x0000_s107801"/>
                </a:ext>
                <a:ext uri="{FF2B5EF4-FFF2-40B4-BE49-F238E27FC236}">
                  <a16:creationId xmlns:a16="http://schemas.microsoft.com/office/drawing/2014/main" id="{00000000-0008-0000-0200-00004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9525</xdr:colOff>
          <xdr:row>15</xdr:row>
          <xdr:rowOff>0</xdr:rowOff>
        </xdr:to>
        <xdr:sp macro="" textlink="">
          <xdr:nvSpPr>
            <xdr:cNvPr id="107853" name="Group Box 282" hidden="1">
              <a:extLst>
                <a:ext uri="{63B3BB69-23CF-44E3-9099-C40C66FF867C}">
                  <a14:compatExt spid="_x0000_s107802"/>
                </a:ext>
                <a:ext uri="{FF2B5EF4-FFF2-40B4-BE49-F238E27FC236}">
                  <a16:creationId xmlns:a16="http://schemas.microsoft.com/office/drawing/2014/main" id="{00000000-0008-0000-0200-00004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9525</xdr:rowOff>
        </xdr:to>
        <xdr:sp macro="" textlink="">
          <xdr:nvSpPr>
            <xdr:cNvPr id="107854" name="Group Box 283" hidden="1">
              <a:extLst>
                <a:ext uri="{63B3BB69-23CF-44E3-9099-C40C66FF867C}">
                  <a14:compatExt spid="_x0000_s107803"/>
                </a:ext>
                <a:ext uri="{FF2B5EF4-FFF2-40B4-BE49-F238E27FC236}">
                  <a16:creationId xmlns:a16="http://schemas.microsoft.com/office/drawing/2014/main" id="{00000000-0008-0000-0200-00004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16</xdr:row>
          <xdr:rowOff>12700</xdr:rowOff>
        </xdr:from>
        <xdr:to>
          <xdr:col>5</xdr:col>
          <xdr:colOff>0</xdr:colOff>
          <xdr:row>17</xdr:row>
          <xdr:rowOff>0</xdr:rowOff>
        </xdr:to>
        <xdr:sp macro="" textlink="">
          <xdr:nvSpPr>
            <xdr:cNvPr id="107855" name="Group Box 284" hidden="1">
              <a:extLst>
                <a:ext uri="{63B3BB69-23CF-44E3-9099-C40C66FF867C}">
                  <a14:compatExt spid="_x0000_s107804"/>
                </a:ext>
                <a:ext uri="{FF2B5EF4-FFF2-40B4-BE49-F238E27FC236}">
                  <a16:creationId xmlns:a16="http://schemas.microsoft.com/office/drawing/2014/main" id="{00000000-0008-0000-0200-00004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9525</xdr:colOff>
          <xdr:row>18</xdr:row>
          <xdr:rowOff>0</xdr:rowOff>
        </xdr:to>
        <xdr:sp macro="" textlink="">
          <xdr:nvSpPr>
            <xdr:cNvPr id="107856" name="Group Box 285" hidden="1">
              <a:extLst>
                <a:ext uri="{63B3BB69-23CF-44E3-9099-C40C66FF867C}">
                  <a14:compatExt spid="_x0000_s107805"/>
                </a:ext>
                <a:ext uri="{FF2B5EF4-FFF2-40B4-BE49-F238E27FC236}">
                  <a16:creationId xmlns:a16="http://schemas.microsoft.com/office/drawing/2014/main" id="{00000000-0008-0000-0200-00005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9525</xdr:colOff>
          <xdr:row>19</xdr:row>
          <xdr:rowOff>0</xdr:rowOff>
        </xdr:to>
        <xdr:sp macro="" textlink="">
          <xdr:nvSpPr>
            <xdr:cNvPr id="107857" name="Group Box 286" hidden="1">
              <a:extLst>
                <a:ext uri="{63B3BB69-23CF-44E3-9099-C40C66FF867C}">
                  <a14:compatExt spid="_x0000_s107806"/>
                </a:ext>
                <a:ext uri="{FF2B5EF4-FFF2-40B4-BE49-F238E27FC236}">
                  <a16:creationId xmlns:a16="http://schemas.microsoft.com/office/drawing/2014/main" id="{00000000-0008-0000-0200-000051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9525</xdr:rowOff>
        </xdr:to>
        <xdr:sp macro="" textlink="">
          <xdr:nvSpPr>
            <xdr:cNvPr id="107858" name="Group Box 287" hidden="1">
              <a:extLst>
                <a:ext uri="{63B3BB69-23CF-44E3-9099-C40C66FF867C}">
                  <a14:compatExt spid="_x0000_s107807"/>
                </a:ext>
                <a:ext uri="{FF2B5EF4-FFF2-40B4-BE49-F238E27FC236}">
                  <a16:creationId xmlns:a16="http://schemas.microsoft.com/office/drawing/2014/main" id="{00000000-0008-0000-0200-00005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12700</xdr:rowOff>
        </xdr:from>
        <xdr:to>
          <xdr:col>5</xdr:col>
          <xdr:colOff>9525</xdr:colOff>
          <xdr:row>21</xdr:row>
          <xdr:rowOff>9525</xdr:rowOff>
        </xdr:to>
        <xdr:sp macro="" textlink="">
          <xdr:nvSpPr>
            <xdr:cNvPr id="107859" name="Group Box 288" hidden="1">
              <a:extLst>
                <a:ext uri="{63B3BB69-23CF-44E3-9099-C40C66FF867C}">
                  <a14:compatExt spid="_x0000_s107808"/>
                </a:ext>
                <a:ext uri="{FF2B5EF4-FFF2-40B4-BE49-F238E27FC236}">
                  <a16:creationId xmlns:a16="http://schemas.microsoft.com/office/drawing/2014/main" id="{00000000-0008-0000-0200-00005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9525</xdr:colOff>
          <xdr:row>22</xdr:row>
          <xdr:rowOff>0</xdr:rowOff>
        </xdr:to>
        <xdr:sp macro="" textlink="">
          <xdr:nvSpPr>
            <xdr:cNvPr id="107860" name="Group Box 289" hidden="1">
              <a:extLst>
                <a:ext uri="{63B3BB69-23CF-44E3-9099-C40C66FF867C}">
                  <a14:compatExt spid="_x0000_s107809"/>
                </a:ext>
                <a:ext uri="{FF2B5EF4-FFF2-40B4-BE49-F238E27FC236}">
                  <a16:creationId xmlns:a16="http://schemas.microsoft.com/office/drawing/2014/main" id="{00000000-0008-0000-0200-00005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7</xdr:row>
          <xdr:rowOff>285750</xdr:rowOff>
        </xdr:from>
        <xdr:to>
          <xdr:col>9</xdr:col>
          <xdr:colOff>1466850</xdr:colOff>
          <xdr:row>9</xdr:row>
          <xdr:rowOff>200025</xdr:rowOff>
        </xdr:to>
        <xdr:sp macro="" textlink="">
          <xdr:nvSpPr>
            <xdr:cNvPr id="107861" name="Group Box 290" hidden="1">
              <a:extLst>
                <a:ext uri="{63B3BB69-23CF-44E3-9099-C40C66FF867C}">
                  <a14:compatExt spid="_x0000_s107810"/>
                </a:ext>
                <a:ext uri="{FF2B5EF4-FFF2-40B4-BE49-F238E27FC236}">
                  <a16:creationId xmlns:a16="http://schemas.microsoft.com/office/drawing/2014/main" id="{00000000-0008-0000-0200-00005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200025</xdr:rowOff>
        </xdr:to>
        <xdr:sp macro="" textlink="">
          <xdr:nvSpPr>
            <xdr:cNvPr id="107862" name="Option Button 291" hidden="1">
              <a:extLst>
                <a:ext uri="{63B3BB69-23CF-44E3-9099-C40C66FF867C}">
                  <a14:compatExt spid="_x0000_s107811"/>
                </a:ext>
                <a:ext uri="{FF2B5EF4-FFF2-40B4-BE49-F238E27FC236}">
                  <a16:creationId xmlns:a16="http://schemas.microsoft.com/office/drawing/2014/main" id="{00000000-0008-0000-0200-00005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8</xdr:row>
          <xdr:rowOff>19050</xdr:rowOff>
        </xdr:from>
        <xdr:to>
          <xdr:col>5</xdr:col>
          <xdr:colOff>800100</xdr:colOff>
          <xdr:row>8</xdr:row>
          <xdr:rowOff>209550</xdr:rowOff>
        </xdr:to>
        <xdr:sp macro="" textlink="">
          <xdr:nvSpPr>
            <xdr:cNvPr id="107863" name="Option Button 292" hidden="1">
              <a:extLst>
                <a:ext uri="{63B3BB69-23CF-44E3-9099-C40C66FF867C}">
                  <a14:compatExt spid="_x0000_s107812"/>
                </a:ext>
                <a:ext uri="{FF2B5EF4-FFF2-40B4-BE49-F238E27FC236}">
                  <a16:creationId xmlns:a16="http://schemas.microsoft.com/office/drawing/2014/main" id="{00000000-0008-0000-0200-00005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07864" name="テキスト ボックス 107863">
          <a:extLst>
            <a:ext uri="{FF2B5EF4-FFF2-40B4-BE49-F238E27FC236}">
              <a16:creationId xmlns:a16="http://schemas.microsoft.com/office/drawing/2014/main" id="{6B8EA378-94DE-4BE2-AA49-4236B3CE2E99}"/>
            </a:ext>
          </a:extLst>
        </xdr:cNvPr>
        <xdr:cNvSpPr txBox="1"/>
      </xdr:nvSpPr>
      <xdr:spPr>
        <a:xfrm>
          <a:off x="5038544" y="5213350"/>
          <a:ext cx="179746" cy="10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107865" name="テキスト ボックス 107864">
          <a:extLst>
            <a:ext uri="{FF2B5EF4-FFF2-40B4-BE49-F238E27FC236}">
              <a16:creationId xmlns:a16="http://schemas.microsoft.com/office/drawing/2014/main" id="{3C2A10F1-0126-4A96-9F5A-5C3CAB6C3E03}"/>
            </a:ext>
          </a:extLst>
        </xdr:cNvPr>
        <xdr:cNvSpPr txBox="1"/>
      </xdr:nvSpPr>
      <xdr:spPr>
        <a:xfrm>
          <a:off x="9241204" y="5213350"/>
          <a:ext cx="196842" cy="7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31750</xdr:rowOff>
        </xdr:from>
        <xdr:to>
          <xdr:col>9</xdr:col>
          <xdr:colOff>1276350</xdr:colOff>
          <xdr:row>22</xdr:row>
          <xdr:rowOff>352425</xdr:rowOff>
        </xdr:to>
        <xdr:sp macro="" textlink="">
          <xdr:nvSpPr>
            <xdr:cNvPr id="107866" name="Group Box 293" hidden="1">
              <a:extLst>
                <a:ext uri="{63B3BB69-23CF-44E3-9099-C40C66FF867C}">
                  <a14:compatExt spid="_x0000_s107813"/>
                </a:ext>
                <a:ext uri="{FF2B5EF4-FFF2-40B4-BE49-F238E27FC236}">
                  <a16:creationId xmlns:a16="http://schemas.microsoft.com/office/drawing/2014/main" id="{00000000-0008-0000-0200-00005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867" name="Group Box 294" hidden="1">
              <a:extLst>
                <a:ext uri="{63B3BB69-23CF-44E3-9099-C40C66FF867C}">
                  <a14:compatExt spid="_x0000_s107814"/>
                </a:ext>
                <a:ext uri="{FF2B5EF4-FFF2-40B4-BE49-F238E27FC236}">
                  <a16:creationId xmlns:a16="http://schemas.microsoft.com/office/drawing/2014/main" id="{00000000-0008-0000-0200-00005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22</xdr:row>
          <xdr:rowOff>0</xdr:rowOff>
        </xdr:from>
        <xdr:to>
          <xdr:col>7</xdr:col>
          <xdr:colOff>0</xdr:colOff>
          <xdr:row>23</xdr:row>
          <xdr:rowOff>0</xdr:rowOff>
        </xdr:to>
        <xdr:sp macro="" textlink="">
          <xdr:nvSpPr>
            <xdr:cNvPr id="107868" name="Group Box 295" hidden="1">
              <a:extLst>
                <a:ext uri="{63B3BB69-23CF-44E3-9099-C40C66FF867C}">
                  <a14:compatExt spid="_x0000_s107815"/>
                </a:ext>
                <a:ext uri="{FF2B5EF4-FFF2-40B4-BE49-F238E27FC236}">
                  <a16:creationId xmlns:a16="http://schemas.microsoft.com/office/drawing/2014/main" id="{00000000-0008-0000-0200-00005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107869" name="Option Button 296" hidden="1">
              <a:extLst>
                <a:ext uri="{63B3BB69-23CF-44E3-9099-C40C66FF867C}">
                  <a14:compatExt spid="_x0000_s107816"/>
                </a:ext>
                <a:ext uri="{FF2B5EF4-FFF2-40B4-BE49-F238E27FC236}">
                  <a16:creationId xmlns:a16="http://schemas.microsoft.com/office/drawing/2014/main" id="{00000000-0008-0000-0200-00005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333375</xdr:rowOff>
        </xdr:to>
        <xdr:sp macro="" textlink="">
          <xdr:nvSpPr>
            <xdr:cNvPr id="107870" name="Option Button 297" hidden="1">
              <a:extLst>
                <a:ext uri="{63B3BB69-23CF-44E3-9099-C40C66FF867C}">
                  <a14:compatExt spid="_x0000_s107817"/>
                </a:ext>
                <a:ext uri="{FF2B5EF4-FFF2-40B4-BE49-F238E27FC236}">
                  <a16:creationId xmlns:a16="http://schemas.microsoft.com/office/drawing/2014/main" id="{00000000-0008-0000-0200-00005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13</xdr:row>
          <xdr:rowOff>12700</xdr:rowOff>
        </xdr:from>
        <xdr:to>
          <xdr:col>4</xdr:col>
          <xdr:colOff>476250</xdr:colOff>
          <xdr:row>14</xdr:row>
          <xdr:rowOff>9525</xdr:rowOff>
        </xdr:to>
        <xdr:sp macro="" textlink="">
          <xdr:nvSpPr>
            <xdr:cNvPr id="107871" name="Check Box 298" hidden="1">
              <a:extLst>
                <a:ext uri="{63B3BB69-23CF-44E3-9099-C40C66FF867C}">
                  <a14:compatExt spid="_x0000_s107818"/>
                </a:ext>
                <a:ext uri="{FF2B5EF4-FFF2-40B4-BE49-F238E27FC236}">
                  <a16:creationId xmlns:a16="http://schemas.microsoft.com/office/drawing/2014/main" id="{00000000-0008-0000-0200-00005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14</xdr:row>
          <xdr:rowOff>12700</xdr:rowOff>
        </xdr:from>
        <xdr:to>
          <xdr:col>4</xdr:col>
          <xdr:colOff>428625</xdr:colOff>
          <xdr:row>14</xdr:row>
          <xdr:rowOff>238125</xdr:rowOff>
        </xdr:to>
        <xdr:sp macro="" textlink="">
          <xdr:nvSpPr>
            <xdr:cNvPr id="107872" name="Check Box 299" hidden="1">
              <a:extLst>
                <a:ext uri="{63B3BB69-23CF-44E3-9099-C40C66FF867C}">
                  <a14:compatExt spid="_x0000_s107819"/>
                </a:ext>
                <a:ext uri="{FF2B5EF4-FFF2-40B4-BE49-F238E27FC236}">
                  <a16:creationId xmlns:a16="http://schemas.microsoft.com/office/drawing/2014/main" id="{00000000-0008-0000-0200-00006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447675</xdr:colOff>
          <xdr:row>15</xdr:row>
          <xdr:rowOff>209550</xdr:rowOff>
        </xdr:to>
        <xdr:sp macro="" textlink="">
          <xdr:nvSpPr>
            <xdr:cNvPr id="107873" name="Check Box 300" hidden="1">
              <a:extLst>
                <a:ext uri="{63B3BB69-23CF-44E3-9099-C40C66FF867C}">
                  <a14:compatExt spid="_x0000_s107820"/>
                </a:ext>
                <a:ext uri="{FF2B5EF4-FFF2-40B4-BE49-F238E27FC236}">
                  <a16:creationId xmlns:a16="http://schemas.microsoft.com/office/drawing/2014/main" id="{00000000-0008-0000-0200-00006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31750</xdr:rowOff>
        </xdr:from>
        <xdr:to>
          <xdr:col>4</xdr:col>
          <xdr:colOff>438150</xdr:colOff>
          <xdr:row>16</xdr:row>
          <xdr:rowOff>219075</xdr:rowOff>
        </xdr:to>
        <xdr:sp macro="" textlink="">
          <xdr:nvSpPr>
            <xdr:cNvPr id="107874" name="Check Box 301" hidden="1">
              <a:extLst>
                <a:ext uri="{63B3BB69-23CF-44E3-9099-C40C66FF867C}">
                  <a14:compatExt spid="_x0000_s107821"/>
                </a:ext>
                <a:ext uri="{FF2B5EF4-FFF2-40B4-BE49-F238E27FC236}">
                  <a16:creationId xmlns:a16="http://schemas.microsoft.com/office/drawing/2014/main" id="{00000000-0008-0000-0200-00006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17</xdr:row>
          <xdr:rowOff>38100</xdr:rowOff>
        </xdr:from>
        <xdr:to>
          <xdr:col>4</xdr:col>
          <xdr:colOff>419100</xdr:colOff>
          <xdr:row>17</xdr:row>
          <xdr:rowOff>219075</xdr:rowOff>
        </xdr:to>
        <xdr:sp macro="" textlink="">
          <xdr:nvSpPr>
            <xdr:cNvPr id="107875" name="Check Box 302" hidden="1">
              <a:extLst>
                <a:ext uri="{63B3BB69-23CF-44E3-9099-C40C66FF867C}">
                  <a14:compatExt spid="_x0000_s107822"/>
                </a:ext>
                <a:ext uri="{FF2B5EF4-FFF2-40B4-BE49-F238E27FC236}">
                  <a16:creationId xmlns:a16="http://schemas.microsoft.com/office/drawing/2014/main" id="{00000000-0008-0000-0200-00006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18</xdr:row>
          <xdr:rowOff>38100</xdr:rowOff>
        </xdr:from>
        <xdr:to>
          <xdr:col>4</xdr:col>
          <xdr:colOff>447675</xdr:colOff>
          <xdr:row>18</xdr:row>
          <xdr:rowOff>200025</xdr:rowOff>
        </xdr:to>
        <xdr:sp macro="" textlink="">
          <xdr:nvSpPr>
            <xdr:cNvPr id="107876" name="Check Box 303" hidden="1">
              <a:extLst>
                <a:ext uri="{63B3BB69-23CF-44E3-9099-C40C66FF867C}">
                  <a14:compatExt spid="_x0000_s107823"/>
                </a:ext>
                <a:ext uri="{FF2B5EF4-FFF2-40B4-BE49-F238E27FC236}">
                  <a16:creationId xmlns:a16="http://schemas.microsoft.com/office/drawing/2014/main" id="{00000000-0008-0000-0200-00006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409575</xdr:colOff>
          <xdr:row>19</xdr:row>
          <xdr:rowOff>209550</xdr:rowOff>
        </xdr:to>
        <xdr:sp macro="" textlink="">
          <xdr:nvSpPr>
            <xdr:cNvPr id="107877" name="Check Box 304" hidden="1">
              <a:extLst>
                <a:ext uri="{63B3BB69-23CF-44E3-9099-C40C66FF867C}">
                  <a14:compatExt spid="_x0000_s107824"/>
                </a:ext>
                <a:ext uri="{FF2B5EF4-FFF2-40B4-BE49-F238E27FC236}">
                  <a16:creationId xmlns:a16="http://schemas.microsoft.com/office/drawing/2014/main" id="{00000000-0008-0000-0200-00006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428625</xdr:colOff>
          <xdr:row>20</xdr:row>
          <xdr:rowOff>228600</xdr:rowOff>
        </xdr:to>
        <xdr:sp macro="" textlink="">
          <xdr:nvSpPr>
            <xdr:cNvPr id="107878" name="Check Box 305" hidden="1">
              <a:extLst>
                <a:ext uri="{63B3BB69-23CF-44E3-9099-C40C66FF867C}">
                  <a14:compatExt spid="_x0000_s107825"/>
                </a:ext>
                <a:ext uri="{FF2B5EF4-FFF2-40B4-BE49-F238E27FC236}">
                  <a16:creationId xmlns:a16="http://schemas.microsoft.com/office/drawing/2014/main" id="{00000000-0008-0000-0200-00006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698500</xdr:colOff>
          <xdr:row>18</xdr:row>
          <xdr:rowOff>31750</xdr:rowOff>
        </xdr:from>
        <xdr:to>
          <xdr:col>2</xdr:col>
          <xdr:colOff>885825</xdr:colOff>
          <xdr:row>18</xdr:row>
          <xdr:rowOff>190500</xdr:rowOff>
        </xdr:to>
        <xdr:sp macro="" textlink="">
          <xdr:nvSpPr>
            <xdr:cNvPr id="107879" name="Check Box 306" hidden="1">
              <a:extLst>
                <a:ext uri="{63B3BB69-23CF-44E3-9099-C40C66FF867C}">
                  <a14:compatExt spid="_x0000_s107826"/>
                </a:ext>
                <a:ext uri="{FF2B5EF4-FFF2-40B4-BE49-F238E27FC236}">
                  <a16:creationId xmlns:a16="http://schemas.microsoft.com/office/drawing/2014/main" id="{00000000-0008-0000-0200-00006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965200</xdr:colOff>
          <xdr:row>63</xdr:row>
          <xdr:rowOff>107950</xdr:rowOff>
        </xdr:from>
        <xdr:to>
          <xdr:col>8</xdr:col>
          <xdr:colOff>1171575</xdr:colOff>
          <xdr:row>63</xdr:row>
          <xdr:rowOff>295275</xdr:rowOff>
        </xdr:to>
        <xdr:sp macro="" textlink="">
          <xdr:nvSpPr>
            <xdr:cNvPr id="107880" name="Option Button 307" hidden="1">
              <a:extLst>
                <a:ext uri="{63B3BB69-23CF-44E3-9099-C40C66FF867C}">
                  <a14:compatExt spid="_x0000_s107827"/>
                </a:ext>
                <a:ext uri="{FF2B5EF4-FFF2-40B4-BE49-F238E27FC236}">
                  <a16:creationId xmlns:a16="http://schemas.microsoft.com/office/drawing/2014/main" id="{00000000-0008-0000-0200-00006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63</xdr:row>
          <xdr:rowOff>107950</xdr:rowOff>
        </xdr:from>
        <xdr:to>
          <xdr:col>6</xdr:col>
          <xdr:colOff>933450</xdr:colOff>
          <xdr:row>63</xdr:row>
          <xdr:rowOff>314325</xdr:rowOff>
        </xdr:to>
        <xdr:sp macro="" textlink="">
          <xdr:nvSpPr>
            <xdr:cNvPr id="107881" name="Option Button 308" hidden="1">
              <a:extLst>
                <a:ext uri="{63B3BB69-23CF-44E3-9099-C40C66FF867C}">
                  <a14:compatExt spid="_x0000_s107828"/>
                </a:ext>
                <a:ext uri="{FF2B5EF4-FFF2-40B4-BE49-F238E27FC236}">
                  <a16:creationId xmlns:a16="http://schemas.microsoft.com/office/drawing/2014/main" id="{00000000-0008-0000-0200-00006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79</xdr:row>
          <xdr:rowOff>19050</xdr:rowOff>
        </xdr:from>
        <xdr:to>
          <xdr:col>9</xdr:col>
          <xdr:colOff>190500</xdr:colOff>
          <xdr:row>79</xdr:row>
          <xdr:rowOff>361950</xdr:rowOff>
        </xdr:to>
        <xdr:sp macro="" textlink="">
          <xdr:nvSpPr>
            <xdr:cNvPr id="107882" name="Group Box 309" hidden="1">
              <a:extLst>
                <a:ext uri="{63B3BB69-23CF-44E3-9099-C40C66FF867C}">
                  <a14:compatExt spid="_x0000_s107829"/>
                </a:ext>
                <a:ext uri="{FF2B5EF4-FFF2-40B4-BE49-F238E27FC236}">
                  <a16:creationId xmlns:a16="http://schemas.microsoft.com/office/drawing/2014/main" id="{00000000-0008-0000-0200-00006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80</xdr:row>
          <xdr:rowOff>19050</xdr:rowOff>
        </xdr:from>
        <xdr:to>
          <xdr:col>9</xdr:col>
          <xdr:colOff>190500</xdr:colOff>
          <xdr:row>80</xdr:row>
          <xdr:rowOff>361950</xdr:rowOff>
        </xdr:to>
        <xdr:sp macro="" textlink="">
          <xdr:nvSpPr>
            <xdr:cNvPr id="107883" name="Group Box 310" hidden="1">
              <a:extLst>
                <a:ext uri="{63B3BB69-23CF-44E3-9099-C40C66FF867C}">
                  <a14:compatExt spid="_x0000_s107830"/>
                </a:ext>
                <a:ext uri="{FF2B5EF4-FFF2-40B4-BE49-F238E27FC236}">
                  <a16:creationId xmlns:a16="http://schemas.microsoft.com/office/drawing/2014/main" id="{00000000-0008-0000-0200-00006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81</xdr:row>
          <xdr:rowOff>19050</xdr:rowOff>
        </xdr:from>
        <xdr:to>
          <xdr:col>9</xdr:col>
          <xdr:colOff>190500</xdr:colOff>
          <xdr:row>81</xdr:row>
          <xdr:rowOff>361950</xdr:rowOff>
        </xdr:to>
        <xdr:sp macro="" textlink="">
          <xdr:nvSpPr>
            <xdr:cNvPr id="107884" name="Group Box 311" hidden="1">
              <a:extLst>
                <a:ext uri="{63B3BB69-23CF-44E3-9099-C40C66FF867C}">
                  <a14:compatExt spid="_x0000_s107831"/>
                </a:ext>
                <a:ext uri="{FF2B5EF4-FFF2-40B4-BE49-F238E27FC236}">
                  <a16:creationId xmlns:a16="http://schemas.microsoft.com/office/drawing/2014/main" id="{00000000-0008-0000-0200-00006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1466850</xdr:colOff>
          <xdr:row>80</xdr:row>
          <xdr:rowOff>0</xdr:rowOff>
        </xdr:to>
        <xdr:sp macro="" textlink="">
          <xdr:nvSpPr>
            <xdr:cNvPr id="107885" name="Group Box 312" hidden="1">
              <a:extLst>
                <a:ext uri="{63B3BB69-23CF-44E3-9099-C40C66FF867C}">
                  <a14:compatExt spid="_x0000_s107832"/>
                </a:ext>
                <a:ext uri="{FF2B5EF4-FFF2-40B4-BE49-F238E27FC236}">
                  <a16:creationId xmlns:a16="http://schemas.microsoft.com/office/drawing/2014/main" id="{00000000-0008-0000-0200-00006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127000</xdr:rowOff>
        </xdr:from>
        <xdr:to>
          <xdr:col>6</xdr:col>
          <xdr:colOff>1009650</xdr:colOff>
          <xdr:row>79</xdr:row>
          <xdr:rowOff>304800</xdr:rowOff>
        </xdr:to>
        <xdr:sp macro="" textlink="">
          <xdr:nvSpPr>
            <xdr:cNvPr id="107886" name="Option Button 313" hidden="1">
              <a:extLst>
                <a:ext uri="{63B3BB69-23CF-44E3-9099-C40C66FF867C}">
                  <a14:compatExt spid="_x0000_s107833"/>
                </a:ext>
                <a:ext uri="{FF2B5EF4-FFF2-40B4-BE49-F238E27FC236}">
                  <a16:creationId xmlns:a16="http://schemas.microsoft.com/office/drawing/2014/main" id="{00000000-0008-0000-0200-00006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107887" name="Option Button 314" hidden="1">
              <a:extLst>
                <a:ext uri="{63B3BB69-23CF-44E3-9099-C40C66FF867C}">
                  <a14:compatExt spid="_x0000_s107834"/>
                </a:ext>
                <a:ext uri="{FF2B5EF4-FFF2-40B4-BE49-F238E27FC236}">
                  <a16:creationId xmlns:a16="http://schemas.microsoft.com/office/drawing/2014/main" id="{00000000-0008-0000-0200-00006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374650</xdr:rowOff>
        </xdr:from>
        <xdr:to>
          <xdr:col>9</xdr:col>
          <xdr:colOff>1466850</xdr:colOff>
          <xdr:row>81</xdr:row>
          <xdr:rowOff>0</xdr:rowOff>
        </xdr:to>
        <xdr:sp macro="" textlink="">
          <xdr:nvSpPr>
            <xdr:cNvPr id="107888" name="Group Box 315" hidden="1">
              <a:extLst>
                <a:ext uri="{63B3BB69-23CF-44E3-9099-C40C66FF867C}">
                  <a14:compatExt spid="_x0000_s107835"/>
                </a:ext>
                <a:ext uri="{FF2B5EF4-FFF2-40B4-BE49-F238E27FC236}">
                  <a16:creationId xmlns:a16="http://schemas.microsoft.com/office/drawing/2014/main" id="{00000000-0008-0000-0200-00007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107950</xdr:rowOff>
        </xdr:from>
        <xdr:to>
          <xdr:col>6</xdr:col>
          <xdr:colOff>1019175</xdr:colOff>
          <xdr:row>80</xdr:row>
          <xdr:rowOff>285750</xdr:rowOff>
        </xdr:to>
        <xdr:sp macro="" textlink="">
          <xdr:nvSpPr>
            <xdr:cNvPr id="107889" name="Option Button 316" hidden="1">
              <a:extLst>
                <a:ext uri="{63B3BB69-23CF-44E3-9099-C40C66FF867C}">
                  <a14:compatExt spid="_x0000_s107836"/>
                </a:ext>
                <a:ext uri="{FF2B5EF4-FFF2-40B4-BE49-F238E27FC236}">
                  <a16:creationId xmlns:a16="http://schemas.microsoft.com/office/drawing/2014/main" id="{00000000-0008-0000-0200-00007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276225</xdr:rowOff>
        </xdr:to>
        <xdr:sp macro="" textlink="">
          <xdr:nvSpPr>
            <xdr:cNvPr id="107890" name="Option Button 317" hidden="1">
              <a:extLst>
                <a:ext uri="{63B3BB69-23CF-44E3-9099-C40C66FF867C}">
                  <a14:compatExt spid="_x0000_s107837"/>
                </a:ext>
                <a:ext uri="{FF2B5EF4-FFF2-40B4-BE49-F238E27FC236}">
                  <a16:creationId xmlns:a16="http://schemas.microsoft.com/office/drawing/2014/main" id="{00000000-0008-0000-0200-00007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374650</xdr:rowOff>
        </xdr:from>
        <xdr:to>
          <xdr:col>9</xdr:col>
          <xdr:colOff>1466850</xdr:colOff>
          <xdr:row>81</xdr:row>
          <xdr:rowOff>371475</xdr:rowOff>
        </xdr:to>
        <xdr:sp macro="" textlink="">
          <xdr:nvSpPr>
            <xdr:cNvPr id="107891" name="Group Box 318" hidden="1">
              <a:extLst>
                <a:ext uri="{63B3BB69-23CF-44E3-9099-C40C66FF867C}">
                  <a14:compatExt spid="_x0000_s107838"/>
                </a:ext>
                <a:ext uri="{FF2B5EF4-FFF2-40B4-BE49-F238E27FC236}">
                  <a16:creationId xmlns:a16="http://schemas.microsoft.com/office/drawing/2014/main" id="{00000000-0008-0000-0200-00007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793750</xdr:colOff>
          <xdr:row>81</xdr:row>
          <xdr:rowOff>76200</xdr:rowOff>
        </xdr:from>
        <xdr:to>
          <xdr:col>6</xdr:col>
          <xdr:colOff>1028700</xdr:colOff>
          <xdr:row>81</xdr:row>
          <xdr:rowOff>295275</xdr:rowOff>
        </xdr:to>
        <xdr:sp macro="" textlink="">
          <xdr:nvSpPr>
            <xdr:cNvPr id="107892" name="Option Button 319" hidden="1">
              <a:extLst>
                <a:ext uri="{63B3BB69-23CF-44E3-9099-C40C66FF867C}">
                  <a14:compatExt spid="_x0000_s107839"/>
                </a:ext>
                <a:ext uri="{FF2B5EF4-FFF2-40B4-BE49-F238E27FC236}">
                  <a16:creationId xmlns:a16="http://schemas.microsoft.com/office/drawing/2014/main" id="{00000000-0008-0000-0200-00007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1057275</xdr:colOff>
          <xdr:row>81</xdr:row>
          <xdr:rowOff>276225</xdr:rowOff>
        </xdr:to>
        <xdr:sp macro="" textlink="">
          <xdr:nvSpPr>
            <xdr:cNvPr id="107893" name="Option Button 320" hidden="1">
              <a:extLst>
                <a:ext uri="{63B3BB69-23CF-44E3-9099-C40C66FF867C}">
                  <a14:compatExt spid="_x0000_s107840"/>
                </a:ext>
                <a:ext uri="{FF2B5EF4-FFF2-40B4-BE49-F238E27FC236}">
                  <a16:creationId xmlns:a16="http://schemas.microsoft.com/office/drawing/2014/main" id="{00000000-0008-0000-0200-00007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107894" name="Option Button 321" descr="令和" hidden="1">
              <a:extLst>
                <a:ext uri="{63B3BB69-23CF-44E3-9099-C40C66FF867C}">
                  <a14:compatExt spid="_x0000_s107841"/>
                </a:ext>
                <a:ext uri="{FF2B5EF4-FFF2-40B4-BE49-F238E27FC236}">
                  <a16:creationId xmlns:a16="http://schemas.microsoft.com/office/drawing/2014/main" id="{00000000-0008-0000-0200-00007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88900</xdr:rowOff>
        </xdr:from>
        <xdr:to>
          <xdr:col>6</xdr:col>
          <xdr:colOff>771525</xdr:colOff>
          <xdr:row>74</xdr:row>
          <xdr:rowOff>323850</xdr:rowOff>
        </xdr:to>
        <xdr:sp macro="" textlink="">
          <xdr:nvSpPr>
            <xdr:cNvPr id="107895" name="Option Button 322" hidden="1">
              <a:extLst>
                <a:ext uri="{63B3BB69-23CF-44E3-9099-C40C66FF867C}">
                  <a14:compatExt spid="_x0000_s107842"/>
                </a:ext>
                <a:ext uri="{FF2B5EF4-FFF2-40B4-BE49-F238E27FC236}">
                  <a16:creationId xmlns:a16="http://schemas.microsoft.com/office/drawing/2014/main" id="{00000000-0008-0000-0200-00007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107896" name="テキスト ボックス 12">
          <a:extLst>
            <a:ext uri="{FF2B5EF4-FFF2-40B4-BE49-F238E27FC236}">
              <a16:creationId xmlns:a16="http://schemas.microsoft.com/office/drawing/2014/main" id="{A3D879CA-35DF-4641-96D1-70EA92B3D81C}"/>
            </a:ext>
          </a:extLst>
        </xdr:cNvPr>
        <xdr:cNvSpPr txBox="1"/>
      </xdr:nvSpPr>
      <xdr:spPr>
        <a:xfrm>
          <a:off x="6611664" y="5371006"/>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469900</xdr:colOff>
          <xdr:row>74</xdr:row>
          <xdr:rowOff>69850</xdr:rowOff>
        </xdr:from>
        <xdr:to>
          <xdr:col>8</xdr:col>
          <xdr:colOff>676275</xdr:colOff>
          <xdr:row>74</xdr:row>
          <xdr:rowOff>314325</xdr:rowOff>
        </xdr:to>
        <xdr:sp macro="" textlink="">
          <xdr:nvSpPr>
            <xdr:cNvPr id="107897" name="Option Button 323" hidden="1">
              <a:extLst>
                <a:ext uri="{63B3BB69-23CF-44E3-9099-C40C66FF867C}">
                  <a14:compatExt spid="_x0000_s107843"/>
                </a:ext>
                <a:ext uri="{FF2B5EF4-FFF2-40B4-BE49-F238E27FC236}">
                  <a16:creationId xmlns:a16="http://schemas.microsoft.com/office/drawing/2014/main" id="{00000000-0008-0000-0200-00007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533400</xdr:colOff>
          <xdr:row>74</xdr:row>
          <xdr:rowOff>342900</xdr:rowOff>
        </xdr:to>
        <xdr:sp macro="" textlink="">
          <xdr:nvSpPr>
            <xdr:cNvPr id="107898" name="Group Box 324" hidden="1">
              <a:extLst>
                <a:ext uri="{63B3BB69-23CF-44E3-9099-C40C66FF867C}">
                  <a14:compatExt spid="_x0000_s107844"/>
                </a:ext>
                <a:ext uri="{FF2B5EF4-FFF2-40B4-BE49-F238E27FC236}">
                  <a16:creationId xmlns:a16="http://schemas.microsoft.com/office/drawing/2014/main" id="{00000000-0008-0000-0200-00007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12700</xdr:rowOff>
        </xdr:from>
        <xdr:to>
          <xdr:col>8</xdr:col>
          <xdr:colOff>1209675</xdr:colOff>
          <xdr:row>60</xdr:row>
          <xdr:rowOff>361950</xdr:rowOff>
        </xdr:to>
        <xdr:sp macro="" textlink="">
          <xdr:nvSpPr>
            <xdr:cNvPr id="107899" name="Group Box 325" hidden="1">
              <a:extLst>
                <a:ext uri="{63B3BB69-23CF-44E3-9099-C40C66FF867C}">
                  <a14:compatExt spid="_x0000_s107845"/>
                </a:ext>
                <a:ext uri="{FF2B5EF4-FFF2-40B4-BE49-F238E27FC236}">
                  <a16:creationId xmlns:a16="http://schemas.microsoft.com/office/drawing/2014/main" id="{00000000-0008-0000-0200-00007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1447800</xdr:colOff>
          <xdr:row>63</xdr:row>
          <xdr:rowOff>457200</xdr:rowOff>
        </xdr:to>
        <xdr:sp macro="" textlink="">
          <xdr:nvSpPr>
            <xdr:cNvPr id="107900" name="Group Box 326" hidden="1">
              <a:extLst>
                <a:ext uri="{63B3BB69-23CF-44E3-9099-C40C66FF867C}">
                  <a14:compatExt spid="_x0000_s107846"/>
                </a:ext>
                <a:ext uri="{FF2B5EF4-FFF2-40B4-BE49-F238E27FC236}">
                  <a16:creationId xmlns:a16="http://schemas.microsoft.com/office/drawing/2014/main" id="{00000000-0008-0000-0200-00007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107901" name="テキスト ボックス 12">
          <a:extLst>
            <a:ext uri="{FF2B5EF4-FFF2-40B4-BE49-F238E27FC236}">
              <a16:creationId xmlns:a16="http://schemas.microsoft.com/office/drawing/2014/main" id="{C9FC00C3-5BB1-4921-AA02-CF62E4F86848}"/>
            </a:ext>
          </a:extLst>
        </xdr:cNvPr>
        <xdr:cNvSpPr txBox="1"/>
      </xdr:nvSpPr>
      <xdr:spPr>
        <a:xfrm>
          <a:off x="2678113" y="265318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107902" name="テキスト ボックス 12">
          <a:extLst>
            <a:ext uri="{FF2B5EF4-FFF2-40B4-BE49-F238E27FC236}">
              <a16:creationId xmlns:a16="http://schemas.microsoft.com/office/drawing/2014/main" id="{8FCD0C03-6369-40BE-A2D2-9CE37D1C5DC7}"/>
            </a:ext>
          </a:extLst>
        </xdr:cNvPr>
        <xdr:cNvSpPr txBox="1"/>
      </xdr:nvSpPr>
      <xdr:spPr>
        <a:xfrm>
          <a:off x="2709863" y="288496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107903" name="テキスト ボックス 12">
          <a:extLst>
            <a:ext uri="{FF2B5EF4-FFF2-40B4-BE49-F238E27FC236}">
              <a16:creationId xmlns:a16="http://schemas.microsoft.com/office/drawing/2014/main" id="{0CF62E3F-10AC-4A25-9500-7C877D3577A2}"/>
            </a:ext>
          </a:extLst>
        </xdr:cNvPr>
        <xdr:cNvSpPr txBox="1"/>
      </xdr:nvSpPr>
      <xdr:spPr>
        <a:xfrm>
          <a:off x="2687639" y="292242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107904" name="テキスト ボックス 12">
          <a:extLst>
            <a:ext uri="{FF2B5EF4-FFF2-40B4-BE49-F238E27FC236}">
              <a16:creationId xmlns:a16="http://schemas.microsoft.com/office/drawing/2014/main" id="{B4BCE43B-8358-4364-BAEE-7190C564620D}"/>
            </a:ext>
          </a:extLst>
        </xdr:cNvPr>
        <xdr:cNvSpPr txBox="1"/>
      </xdr:nvSpPr>
      <xdr:spPr>
        <a:xfrm>
          <a:off x="2693988" y="2963545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107905" name="テキスト ボックス 12">
          <a:extLst>
            <a:ext uri="{FF2B5EF4-FFF2-40B4-BE49-F238E27FC236}">
              <a16:creationId xmlns:a16="http://schemas.microsoft.com/office/drawing/2014/main" id="{2E373B43-736D-444D-B251-AB265068F9B9}"/>
            </a:ext>
          </a:extLst>
        </xdr:cNvPr>
        <xdr:cNvSpPr txBox="1"/>
      </xdr:nvSpPr>
      <xdr:spPr>
        <a:xfrm>
          <a:off x="2805113" y="234600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107906" name="テキスト ボックス 12">
          <a:extLst>
            <a:ext uri="{FF2B5EF4-FFF2-40B4-BE49-F238E27FC236}">
              <a16:creationId xmlns:a16="http://schemas.microsoft.com/office/drawing/2014/main" id="{ED327697-74A0-433A-BCA1-D5BAFCDF8B3A}"/>
            </a:ext>
          </a:extLst>
        </xdr:cNvPr>
        <xdr:cNvSpPr txBox="1"/>
      </xdr:nvSpPr>
      <xdr:spPr>
        <a:xfrm>
          <a:off x="2678112" y="275875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107907" name="テキスト ボックス 12">
          <a:extLst>
            <a:ext uri="{FF2B5EF4-FFF2-40B4-BE49-F238E27FC236}">
              <a16:creationId xmlns:a16="http://schemas.microsoft.com/office/drawing/2014/main" id="{8F8F6E21-7077-4152-91F1-4A0E480990A3}"/>
            </a:ext>
          </a:extLst>
        </xdr:cNvPr>
        <xdr:cNvSpPr txBox="1"/>
      </xdr:nvSpPr>
      <xdr:spPr>
        <a:xfrm>
          <a:off x="2813050" y="199469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1143000</xdr:colOff>
          <xdr:row>45</xdr:row>
          <xdr:rowOff>57150</xdr:rowOff>
        </xdr:to>
        <xdr:sp macro="" textlink="">
          <xdr:nvSpPr>
            <xdr:cNvPr id="107908" name="Group Box 327" hidden="1">
              <a:extLst>
                <a:ext uri="{63B3BB69-23CF-44E3-9099-C40C66FF867C}">
                  <a14:compatExt spid="_x0000_s107847"/>
                </a:ext>
                <a:ext uri="{FF2B5EF4-FFF2-40B4-BE49-F238E27FC236}">
                  <a16:creationId xmlns:a16="http://schemas.microsoft.com/office/drawing/2014/main" id="{00000000-0008-0000-0200-00008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107909" name="テキスト ボックス 107908">
          <a:extLst>
            <a:ext uri="{FF2B5EF4-FFF2-40B4-BE49-F238E27FC236}">
              <a16:creationId xmlns:a16="http://schemas.microsoft.com/office/drawing/2014/main" id="{04D891B9-F669-4251-B705-22960444A72C}"/>
            </a:ext>
          </a:extLst>
        </xdr:cNvPr>
        <xdr:cNvSpPr txBox="1"/>
      </xdr:nvSpPr>
      <xdr:spPr>
        <a:xfrm>
          <a:off x="1400175" y="2393951"/>
          <a:ext cx="444500" cy="206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twoCellAnchor>
    <xdr:from>
      <xdr:col>13</xdr:col>
      <xdr:colOff>85725</xdr:colOff>
      <xdr:row>0</xdr:row>
      <xdr:rowOff>57150</xdr:rowOff>
    </xdr:from>
    <xdr:to>
      <xdr:col>14</xdr:col>
      <xdr:colOff>720725</xdr:colOff>
      <xdr:row>3</xdr:row>
      <xdr:rowOff>206375</xdr:rowOff>
    </xdr:to>
    <xdr:sp macro="" textlink="">
      <xdr:nvSpPr>
        <xdr:cNvPr id="107910" name="四角形: 角度付き 107909">
          <a:hlinkClick xmlns:r="http://schemas.openxmlformats.org/officeDocument/2006/relationships" r:id="rId1"/>
          <a:extLst>
            <a:ext uri="{FF2B5EF4-FFF2-40B4-BE49-F238E27FC236}">
              <a16:creationId xmlns:a16="http://schemas.microsoft.com/office/drawing/2014/main" id="{8DDA71FA-F730-41C0-98FE-9FA69D47D487}"/>
            </a:ext>
          </a:extLst>
        </xdr:cNvPr>
        <xdr:cNvSpPr/>
      </xdr:nvSpPr>
      <xdr:spPr>
        <a:xfrm>
          <a:off x="12995275" y="57150"/>
          <a:ext cx="1365250" cy="65087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twoCellAnchor>
    <xdr:from>
      <xdr:col>14</xdr:col>
      <xdr:colOff>819150</xdr:colOff>
      <xdr:row>0</xdr:row>
      <xdr:rowOff>66675</xdr:rowOff>
    </xdr:from>
    <xdr:to>
      <xdr:col>14</xdr:col>
      <xdr:colOff>2105025</xdr:colOff>
      <xdr:row>3</xdr:row>
      <xdr:rowOff>209550</xdr:rowOff>
    </xdr:to>
    <xdr:sp macro="" textlink="">
      <xdr:nvSpPr>
        <xdr:cNvPr id="107911" name="四角形: 角度付き 107910">
          <a:hlinkClick xmlns:r="http://schemas.openxmlformats.org/officeDocument/2006/relationships" r:id="rId2"/>
          <a:extLst>
            <a:ext uri="{FF2B5EF4-FFF2-40B4-BE49-F238E27FC236}">
              <a16:creationId xmlns:a16="http://schemas.microsoft.com/office/drawing/2014/main" id="{16EED57B-28DE-42C7-AD26-71178E9E0E17}"/>
            </a:ext>
          </a:extLst>
        </xdr:cNvPr>
        <xdr:cNvSpPr/>
      </xdr:nvSpPr>
      <xdr:spPr>
        <a:xfrm>
          <a:off x="14458950" y="66675"/>
          <a:ext cx="1285875" cy="644525"/>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医療資源が少ない地域一覧へ</a:t>
          </a:r>
        </a:p>
      </xdr:txBody>
    </xdr:sp>
    <xdr:clientData/>
  </xdr:twoCellAnchor>
  <xdr:twoCellAnchor>
    <xdr:from>
      <xdr:col>14</xdr:col>
      <xdr:colOff>2209800</xdr:colOff>
      <xdr:row>0</xdr:row>
      <xdr:rowOff>57150</xdr:rowOff>
    </xdr:from>
    <xdr:to>
      <xdr:col>15</xdr:col>
      <xdr:colOff>406400</xdr:colOff>
      <xdr:row>3</xdr:row>
      <xdr:rowOff>215900</xdr:rowOff>
    </xdr:to>
    <xdr:sp macro="" textlink="">
      <xdr:nvSpPr>
        <xdr:cNvPr id="107912" name="四角形: 角度付き 107911">
          <a:hlinkClick xmlns:r="http://schemas.openxmlformats.org/officeDocument/2006/relationships" r:id="rId3"/>
          <a:extLst>
            <a:ext uri="{FF2B5EF4-FFF2-40B4-BE49-F238E27FC236}">
              <a16:creationId xmlns:a16="http://schemas.microsoft.com/office/drawing/2014/main" id="{F9F62B65-3DB2-4F62-9A3F-2F405F24AAF3}"/>
            </a:ext>
          </a:extLst>
        </xdr:cNvPr>
        <xdr:cNvSpPr/>
      </xdr:nvSpPr>
      <xdr:spPr>
        <a:xfrm>
          <a:off x="15849600" y="57150"/>
          <a:ext cx="1244600" cy="660400"/>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市町村コード一覧表へ</a:t>
          </a:r>
        </a:p>
      </xdr:txBody>
    </xdr:sp>
    <xdr:clientData/>
  </xdr:twoCellAnchor>
  <xdr:twoCellAnchor>
    <xdr:from>
      <xdr:col>13</xdr:col>
      <xdr:colOff>314325</xdr:colOff>
      <xdr:row>12</xdr:row>
      <xdr:rowOff>228600</xdr:rowOff>
    </xdr:from>
    <xdr:to>
      <xdr:col>15</xdr:col>
      <xdr:colOff>85726</xdr:colOff>
      <xdr:row>18</xdr:row>
      <xdr:rowOff>107949</xdr:rowOff>
    </xdr:to>
    <xdr:sp macro="" textlink="">
      <xdr:nvSpPr>
        <xdr:cNvPr id="107913" name="四角形: 角を丸くする 6">
          <a:extLst>
            <a:ext uri="{FF2B5EF4-FFF2-40B4-BE49-F238E27FC236}">
              <a16:creationId xmlns:a16="http://schemas.microsoft.com/office/drawing/2014/main" id="{56342484-BA4C-4AB7-8C92-66514B12588D}"/>
            </a:ext>
          </a:extLst>
        </xdr:cNvPr>
        <xdr:cNvSpPr/>
      </xdr:nvSpPr>
      <xdr:spPr>
        <a:xfrm>
          <a:off x="13223875" y="2863850"/>
          <a:ext cx="3549651" cy="1466849"/>
        </a:xfrm>
        <a:prstGeom prst="roundRect">
          <a:avLst/>
        </a:prstGeom>
        <a:solidFill>
          <a:srgbClr val="FFFF00"/>
        </a:solidFill>
        <a:ln w="25400" cap="flat" cmpd="sng" algn="ctr">
          <a:solidFill>
            <a:srgbClr val="FF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「◉」を誤ってチェックしてしまった場合は、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　「◉」を右クリック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　「コントロールの書式設定」をクリック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　「コントロール」の「値」を「オフ」を選択</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　「</a:t>
          </a:r>
          <a:r>
            <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OK</a:t>
          </a: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」で「◯」に戻すことが出来ます</a:t>
          </a:r>
          <a:r>
            <a:rPr kumimoji="1" lang="ja-JP" altLang="en-US" sz="12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4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723900</xdr:colOff>
      <xdr:row>63</xdr:row>
      <xdr:rowOff>76200</xdr:rowOff>
    </xdr:from>
    <xdr:to>
      <xdr:col>15</xdr:col>
      <xdr:colOff>73025</xdr:colOff>
      <xdr:row>65</xdr:row>
      <xdr:rowOff>304800</xdr:rowOff>
    </xdr:to>
    <xdr:sp macro="" textlink="">
      <xdr:nvSpPr>
        <xdr:cNvPr id="107914" name="四角形: 角を丸くする 107913">
          <a:extLst>
            <a:ext uri="{FF2B5EF4-FFF2-40B4-BE49-F238E27FC236}">
              <a16:creationId xmlns:a16="http://schemas.microsoft.com/office/drawing/2014/main" id="{EEF95E1D-F9A7-42A5-B203-7B58F01A984F}"/>
            </a:ext>
          </a:extLst>
        </xdr:cNvPr>
        <xdr:cNvSpPr/>
      </xdr:nvSpPr>
      <xdr:spPr>
        <a:xfrm>
          <a:off x="13658850" y="21650325"/>
          <a:ext cx="3130550" cy="1143000"/>
        </a:xfrm>
        <a:prstGeom prst="roundRect">
          <a:avLst/>
        </a:prstGeom>
        <a:solidFill>
          <a:srgbClr val="FFFF00"/>
        </a:solidFill>
        <a:ln w="222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「③同一グループ以外への分譲実績」については、</a:t>
          </a:r>
          <a:r>
            <a:rPr kumimoji="1" lang="ja-JP" altLang="en-US" sz="1100" b="1" i="0" u="dbl" kern="1200" baseline="0">
              <a:solidFill>
                <a:sysClr val="windowText" lastClr="000000"/>
              </a:solidFill>
            </a:rPr>
            <a:t>前年８月から当年７月</a:t>
          </a:r>
          <a:r>
            <a:rPr kumimoji="1" lang="ja-JP" altLang="en-US" sz="1100" b="1" i="0" kern="1200" baseline="0">
              <a:solidFill>
                <a:sysClr val="windowText" lastClr="000000"/>
              </a:solidFill>
            </a:rPr>
            <a:t>までの期間</a:t>
          </a:r>
          <a:r>
            <a:rPr kumimoji="1" lang="ja-JP" altLang="en-US" sz="1100" kern="1200">
              <a:solidFill>
                <a:sysClr val="windowText" lastClr="000000"/>
              </a:solidFill>
            </a:rPr>
            <a:t>に、同一グループ以外の保険薬局へ医薬品を分譲した回数を記載してください。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638175</xdr:colOff>
      <xdr:row>2</xdr:row>
      <xdr:rowOff>38100</xdr:rowOff>
    </xdr:from>
    <xdr:to>
      <xdr:col>12</xdr:col>
      <xdr:colOff>238125</xdr:colOff>
      <xdr:row>5</xdr:row>
      <xdr:rowOff>67652</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B8583FB9-C56F-4CA9-8BC5-65EB215940D1}"/>
            </a:ext>
          </a:extLst>
        </xdr:cNvPr>
        <xdr:cNvSpPr/>
      </xdr:nvSpPr>
      <xdr:spPr>
        <a:xfrm>
          <a:off x="13535025" y="457200"/>
          <a:ext cx="2343150" cy="924902"/>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200025</xdr:colOff>
      <xdr:row>295</xdr:row>
      <xdr:rowOff>104775</xdr:rowOff>
    </xdr:from>
    <xdr:to>
      <xdr:col>9</xdr:col>
      <xdr:colOff>485775</xdr:colOff>
      <xdr:row>301</xdr:row>
      <xdr:rowOff>54952</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4FC74465-C201-48D3-B784-F38F80838E2E}"/>
            </a:ext>
          </a:extLst>
        </xdr:cNvPr>
        <xdr:cNvSpPr/>
      </xdr:nvSpPr>
      <xdr:spPr>
        <a:xfrm>
          <a:off x="4314825" y="13068300"/>
          <a:ext cx="2343150" cy="921727"/>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190500</xdr:colOff>
      <xdr:row>9</xdr:row>
      <xdr:rowOff>180974</xdr:rowOff>
    </xdr:from>
    <xdr:to>
      <xdr:col>14</xdr:col>
      <xdr:colOff>257175</xdr:colOff>
      <xdr:row>10</xdr:row>
      <xdr:rowOff>200025</xdr:rowOff>
    </xdr:to>
    <xdr:sp macro="" textlink="">
      <xdr:nvSpPr>
        <xdr:cNvPr id="2" name="AutoShape 80">
          <a:extLst>
            <a:ext uri="{FF2B5EF4-FFF2-40B4-BE49-F238E27FC236}">
              <a16:creationId xmlns:a16="http://schemas.microsoft.com/office/drawing/2014/main" id="{00000000-0008-0000-0200-000002000000}"/>
            </a:ext>
          </a:extLst>
        </xdr:cNvPr>
        <xdr:cNvSpPr>
          <a:spLocks noChangeArrowheads="1"/>
        </xdr:cNvSpPr>
      </xdr:nvSpPr>
      <xdr:spPr bwMode="auto">
        <a:xfrm>
          <a:off x="5229225" y="2657474"/>
          <a:ext cx="428625" cy="314326"/>
        </a:xfrm>
        <a:prstGeom prst="rightArrow">
          <a:avLst>
            <a:gd name="adj1" fmla="val 58009"/>
            <a:gd name="adj2" fmla="val 67978"/>
          </a:avLst>
        </a:prstGeom>
        <a:solidFill>
          <a:srgbClr val="0070C0"/>
        </a:solidFill>
        <a:ln w="9525">
          <a:solidFill>
            <a:srgbClr val="000000"/>
          </a:solidFill>
          <a:miter lim="800000"/>
          <a:headEnd/>
          <a:tailEnd/>
        </a:ln>
      </xdr:spPr>
    </xdr:sp>
    <xdr:clientData/>
  </xdr:twoCellAnchor>
  <xdr:twoCellAnchor>
    <xdr:from>
      <xdr:col>0</xdr:col>
      <xdr:colOff>66676</xdr:colOff>
      <xdr:row>2</xdr:row>
      <xdr:rowOff>0</xdr:rowOff>
    </xdr:from>
    <xdr:to>
      <xdr:col>20</xdr:col>
      <xdr:colOff>180975</xdr:colOff>
      <xdr:row>45</xdr:row>
      <xdr:rowOff>104775</xdr:rowOff>
    </xdr:to>
    <xdr:sp macro="" textlink="">
      <xdr:nvSpPr>
        <xdr:cNvPr id="5" name="正方形/長方形 4">
          <a:extLst>
            <a:ext uri="{FF2B5EF4-FFF2-40B4-BE49-F238E27FC236}">
              <a16:creationId xmlns:a16="http://schemas.microsoft.com/office/drawing/2014/main" id="{00000000-0008-0000-0200-000005000000}"/>
            </a:ext>
          </a:extLst>
        </xdr:cNvPr>
        <xdr:cNvSpPr>
          <a:spLocks noChangeArrowheads="1"/>
        </xdr:cNvSpPr>
      </xdr:nvSpPr>
      <xdr:spPr bwMode="auto">
        <a:xfrm>
          <a:off x="66676" y="590550"/>
          <a:ext cx="7229474" cy="9172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133350</xdr:colOff>
      <xdr:row>0</xdr:row>
      <xdr:rowOff>95250</xdr:rowOff>
    </xdr:from>
    <xdr:to>
      <xdr:col>20</xdr:col>
      <xdr:colOff>85725</xdr:colOff>
      <xdr:row>1</xdr:row>
      <xdr:rowOff>85726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a:spLocks/>
        </xdr:cNvSpPr>
      </xdr:nvSpPr>
      <xdr:spPr bwMode="auto">
        <a:xfrm>
          <a:off x="6257925" y="95250"/>
          <a:ext cx="1095375" cy="39052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600" b="0" i="0" u="none" strike="noStrike" baseline="0">
              <a:solidFill>
                <a:srgbClr val="000000"/>
              </a:solidFill>
              <a:latin typeface="ＭＳ ゴシック"/>
              <a:ea typeface="ＭＳ ゴシック"/>
            </a:rPr>
            <a:t>薬局</a:t>
          </a:r>
        </a:p>
      </xdr:txBody>
    </xdr:sp>
    <xdr:clientData/>
  </xdr:twoCellAnchor>
  <xdr:twoCellAnchor>
    <xdr:from>
      <xdr:col>9</xdr:col>
      <xdr:colOff>247649</xdr:colOff>
      <xdr:row>14</xdr:row>
      <xdr:rowOff>9526</xdr:rowOff>
    </xdr:from>
    <xdr:to>
      <xdr:col>10</xdr:col>
      <xdr:colOff>152399</xdr:colOff>
      <xdr:row>16</xdr:row>
      <xdr:rowOff>104775</xdr:rowOff>
    </xdr:to>
    <xdr:sp macro="" textlink="">
      <xdr:nvSpPr>
        <xdr:cNvPr id="13" name="AutoShape 80">
          <a:extLst>
            <a:ext uri="{FF2B5EF4-FFF2-40B4-BE49-F238E27FC236}">
              <a16:creationId xmlns:a16="http://schemas.microsoft.com/office/drawing/2014/main" id="{00000000-0008-0000-0200-00000D000000}"/>
            </a:ext>
          </a:extLst>
        </xdr:cNvPr>
        <xdr:cNvSpPr>
          <a:spLocks noChangeArrowheads="1"/>
        </xdr:cNvSpPr>
      </xdr:nvSpPr>
      <xdr:spPr bwMode="auto">
        <a:xfrm rot="5400000">
          <a:off x="3529012" y="3700463"/>
          <a:ext cx="438149"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xdr:col>
      <xdr:colOff>342900</xdr:colOff>
      <xdr:row>16</xdr:row>
      <xdr:rowOff>133351</xdr:rowOff>
    </xdr:from>
    <xdr:to>
      <xdr:col>17</xdr:col>
      <xdr:colOff>47625</xdr:colOff>
      <xdr:row>20</xdr:row>
      <xdr:rowOff>95251</xdr:rowOff>
    </xdr:to>
    <xdr:sp macro="" textlink="">
      <xdr:nvSpPr>
        <xdr:cNvPr id="3" name="フローチャート: 処理 2">
          <a:extLst>
            <a:ext uri="{FF2B5EF4-FFF2-40B4-BE49-F238E27FC236}">
              <a16:creationId xmlns:a16="http://schemas.microsoft.com/office/drawing/2014/main" id="{00000000-0008-0000-0200-000003000000}"/>
            </a:ext>
          </a:extLst>
        </xdr:cNvPr>
        <xdr:cNvSpPr/>
      </xdr:nvSpPr>
      <xdr:spPr>
        <a:xfrm>
          <a:off x="704850" y="3990976"/>
          <a:ext cx="5676900" cy="609600"/>
        </a:xfrm>
        <a:prstGeom prst="flowChartProcess">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20</xdr:row>
      <xdr:rowOff>133351</xdr:rowOff>
    </xdr:from>
    <xdr:to>
      <xdr:col>10</xdr:col>
      <xdr:colOff>142875</xdr:colOff>
      <xdr:row>22</xdr:row>
      <xdr:rowOff>123825</xdr:rowOff>
    </xdr:to>
    <xdr:sp macro="" textlink="">
      <xdr:nvSpPr>
        <xdr:cNvPr id="7" name="AutoShape 80">
          <a:extLst>
            <a:ext uri="{FF2B5EF4-FFF2-40B4-BE49-F238E27FC236}">
              <a16:creationId xmlns:a16="http://schemas.microsoft.com/office/drawing/2014/main" id="{00000000-0008-0000-0200-000007000000}"/>
            </a:ext>
          </a:extLst>
        </xdr:cNvPr>
        <xdr:cNvSpPr>
          <a:spLocks noChangeArrowheads="1"/>
        </xdr:cNvSpPr>
      </xdr:nvSpPr>
      <xdr:spPr bwMode="auto">
        <a:xfrm rot="5400000">
          <a:off x="3533776" y="4972050"/>
          <a:ext cx="409574"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21</xdr:col>
      <xdr:colOff>396875</xdr:colOff>
      <xdr:row>19</xdr:row>
      <xdr:rowOff>206376</xdr:rowOff>
    </xdr:from>
    <xdr:to>
      <xdr:col>22</xdr:col>
      <xdr:colOff>85725</xdr:colOff>
      <xdr:row>21</xdr:row>
      <xdr:rowOff>142875</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7721600" y="4464051"/>
          <a:ext cx="374650" cy="355599"/>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21</xdr:col>
      <xdr:colOff>428625</xdr:colOff>
      <xdr:row>0</xdr:row>
      <xdr:rowOff>381000</xdr:rowOff>
    </xdr:from>
    <xdr:to>
      <xdr:col>24</xdr:col>
      <xdr:colOff>619125</xdr:colOff>
      <xdr:row>6</xdr:row>
      <xdr:rowOff>225425</xdr:rowOff>
    </xdr:to>
    <xdr:sp macro="" textlink="">
      <xdr:nvSpPr>
        <xdr:cNvPr id="8" name="四角形: 角度付き 7">
          <a:hlinkClick xmlns:r="http://schemas.openxmlformats.org/officeDocument/2006/relationships" r:id="rId1"/>
          <a:extLst>
            <a:ext uri="{FF2B5EF4-FFF2-40B4-BE49-F238E27FC236}">
              <a16:creationId xmlns:a16="http://schemas.microsoft.com/office/drawing/2014/main" id="{F9C53E6C-A00C-47C4-8D83-518911E31E5F}"/>
            </a:ext>
          </a:extLst>
        </xdr:cNvPr>
        <xdr:cNvSpPr/>
      </xdr:nvSpPr>
      <xdr:spPr>
        <a:xfrm>
          <a:off x="7753350" y="381000"/>
          <a:ext cx="2247900" cy="1377950"/>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87201</xdr:colOff>
      <xdr:row>31</xdr:row>
      <xdr:rowOff>63500</xdr:rowOff>
    </xdr:from>
    <xdr:to>
      <xdr:col>20</xdr:col>
      <xdr:colOff>215900</xdr:colOff>
      <xdr:row>33</xdr:row>
      <xdr:rowOff>190500</xdr:rowOff>
    </xdr:to>
    <xdr:sp macro="" textlink="">
      <xdr:nvSpPr>
        <xdr:cNvPr id="4" name="大かっこ 3">
          <a:extLst>
            <a:ext uri="{FF2B5EF4-FFF2-40B4-BE49-F238E27FC236}">
              <a16:creationId xmlns:a16="http://schemas.microsoft.com/office/drawing/2014/main" id="{679A3B2E-6FBD-4608-A4EF-4B896DAA2C41}"/>
            </a:ext>
          </a:extLst>
        </xdr:cNvPr>
        <xdr:cNvSpPr/>
      </xdr:nvSpPr>
      <xdr:spPr>
        <a:xfrm>
          <a:off x="658701" y="8680450"/>
          <a:ext cx="4897549" cy="6731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23</xdr:row>
      <xdr:rowOff>47626</xdr:rowOff>
    </xdr:from>
    <xdr:to>
      <xdr:col>20</xdr:col>
      <xdr:colOff>152399</xdr:colOff>
      <xdr:row>24</xdr:row>
      <xdr:rowOff>209551</xdr:rowOff>
    </xdr:to>
    <xdr:sp macro="" textlink="">
      <xdr:nvSpPr>
        <xdr:cNvPr id="5" name="大かっこ 4">
          <a:extLst>
            <a:ext uri="{FF2B5EF4-FFF2-40B4-BE49-F238E27FC236}">
              <a16:creationId xmlns:a16="http://schemas.microsoft.com/office/drawing/2014/main" id="{49CCE17D-82AF-4E55-A8C2-71E177C562DC}"/>
            </a:ext>
          </a:extLst>
        </xdr:cNvPr>
        <xdr:cNvSpPr/>
      </xdr:nvSpPr>
      <xdr:spPr>
        <a:xfrm>
          <a:off x="2400300" y="6480176"/>
          <a:ext cx="3092449" cy="4349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21</xdr:col>
      <xdr:colOff>573334</xdr:colOff>
      <xdr:row>1</xdr:row>
      <xdr:rowOff>9881</xdr:rowOff>
    </xdr:from>
    <xdr:to>
      <xdr:col>24</xdr:col>
      <xdr:colOff>254895</xdr:colOff>
      <xdr:row>5</xdr:row>
      <xdr:rowOff>187816</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ED1421E1-C0FD-4512-B4BD-4B3B76BEC607}"/>
            </a:ext>
          </a:extLst>
        </xdr:cNvPr>
        <xdr:cNvSpPr/>
      </xdr:nvSpPr>
      <xdr:spPr>
        <a:xfrm>
          <a:off x="6241380" y="284899"/>
          <a:ext cx="1653638" cy="127800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3.vml" Type="http://schemas.openxmlformats.org/officeDocument/2006/relationships/vmlDrawing"/><Relationship Id="rId4" Target="../comments2.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CA3E-DED4-44EA-99C4-9F7DD8BEEE1B}">
  <sheetPr>
    <tabColor theme="9" tint="0.39997558519241921"/>
    <pageSetUpPr fitToPage="1"/>
  </sheetPr>
  <dimension ref="A1:K66"/>
  <sheetViews>
    <sheetView tabSelected="1" view="pageBreakPreview" zoomScale="130" zoomScaleNormal="100" zoomScaleSheetLayoutView="130" workbookViewId="0"/>
  </sheetViews>
  <sheetFormatPr defaultColWidth="9" defaultRowHeight="13"/>
  <cols>
    <col min="1" max="16384" width="9" style="1"/>
  </cols>
  <sheetData>
    <row r="1" spans="1:9">
      <c r="A1" s="33"/>
      <c r="B1" s="33"/>
      <c r="C1" s="33"/>
      <c r="D1" s="33"/>
      <c r="E1" s="33"/>
      <c r="F1" s="33"/>
      <c r="G1" s="33"/>
      <c r="H1" s="76" t="s">
        <v>5633</v>
      </c>
      <c r="I1" s="44" t="s">
        <v>111</v>
      </c>
    </row>
    <row r="2" spans="1:9">
      <c r="A2" s="33"/>
      <c r="B2" s="33"/>
      <c r="C2" s="33"/>
      <c r="D2" s="33"/>
      <c r="E2" s="33"/>
      <c r="F2" s="33"/>
      <c r="G2" s="33"/>
      <c r="H2" s="33"/>
      <c r="I2" s="33"/>
    </row>
    <row r="3" spans="1:9">
      <c r="A3" s="33"/>
      <c r="B3" s="33"/>
      <c r="C3" s="33"/>
      <c r="D3" s="33"/>
      <c r="E3" s="33"/>
      <c r="F3" s="33"/>
      <c r="G3" s="33"/>
      <c r="H3" s="33"/>
      <c r="I3" s="33"/>
    </row>
    <row r="4" spans="1:9" ht="9" customHeight="1">
      <c r="A4" s="33"/>
      <c r="B4" s="33"/>
      <c r="C4" s="33"/>
      <c r="D4" s="33"/>
      <c r="E4" s="33"/>
      <c r="F4" s="33"/>
      <c r="G4" s="33"/>
      <c r="H4" s="33"/>
      <c r="I4" s="33"/>
    </row>
    <row r="5" spans="1:9" ht="27.75" customHeight="1">
      <c r="A5" s="207" t="s">
        <v>0</v>
      </c>
      <c r="B5" s="207"/>
      <c r="C5" s="207"/>
      <c r="D5" s="207"/>
      <c r="E5" s="207"/>
      <c r="F5" s="207"/>
      <c r="G5" s="207"/>
      <c r="H5" s="207"/>
      <c r="I5" s="207"/>
    </row>
    <row r="6" spans="1:9" ht="31.5" customHeight="1">
      <c r="A6" s="34"/>
      <c r="B6" s="34"/>
      <c r="C6" s="36"/>
      <c r="D6" s="34"/>
      <c r="E6" s="34"/>
      <c r="F6" s="34"/>
      <c r="G6" s="34"/>
      <c r="H6" s="34"/>
      <c r="I6" s="34"/>
    </row>
    <row r="7" spans="1:9" ht="36.75" customHeight="1">
      <c r="A7" s="34"/>
      <c r="B7" s="34"/>
      <c r="C7" s="34"/>
      <c r="D7" s="34"/>
      <c r="E7" s="34"/>
      <c r="F7" s="34"/>
      <c r="G7" s="34"/>
      <c r="H7" s="34"/>
      <c r="I7" s="34"/>
    </row>
    <row r="8" spans="1:9" ht="36.75" customHeight="1">
      <c r="A8" s="35"/>
      <c r="B8" s="34"/>
      <c r="C8" s="34"/>
      <c r="D8" s="34"/>
      <c r="E8" s="34"/>
      <c r="F8" s="34"/>
      <c r="G8" s="34"/>
      <c r="H8" s="34"/>
      <c r="I8" s="34"/>
    </row>
    <row r="9" spans="1:9" ht="36.75" customHeight="1">
      <c r="A9" s="35"/>
      <c r="B9" s="37" t="s">
        <v>5634</v>
      </c>
      <c r="C9" s="34"/>
      <c r="D9" s="34"/>
      <c r="E9" s="34"/>
      <c r="F9" s="34"/>
      <c r="G9" s="34"/>
      <c r="H9" s="34"/>
      <c r="I9" s="34"/>
    </row>
    <row r="10" spans="1:9" ht="36.75" customHeight="1">
      <c r="A10" s="35"/>
      <c r="B10" s="37"/>
      <c r="C10" s="34"/>
      <c r="D10" s="34"/>
      <c r="E10" s="34"/>
      <c r="F10" s="34"/>
      <c r="G10" s="34"/>
      <c r="H10" s="34"/>
      <c r="I10" s="34"/>
    </row>
    <row r="11" spans="1:9" ht="36.75" customHeight="1">
      <c r="A11" s="35"/>
      <c r="B11" s="37"/>
      <c r="C11" s="34"/>
      <c r="D11" s="34"/>
      <c r="E11" s="34"/>
      <c r="F11" s="34"/>
      <c r="G11" s="34"/>
      <c r="H11" s="34"/>
      <c r="I11" s="34"/>
    </row>
    <row r="12" spans="1:9" ht="16.5" customHeight="1">
      <c r="A12" s="34"/>
      <c r="B12" s="34"/>
      <c r="C12" s="34"/>
      <c r="D12" s="34"/>
      <c r="E12" s="34"/>
      <c r="F12" s="34"/>
      <c r="G12" s="34"/>
      <c r="H12" s="34"/>
      <c r="I12" s="34"/>
    </row>
    <row r="13" spans="1:9" ht="36.75" customHeight="1">
      <c r="A13" s="34"/>
      <c r="B13" s="34"/>
      <c r="C13" s="34"/>
      <c r="D13" s="34"/>
      <c r="E13" s="34"/>
      <c r="F13" s="34"/>
      <c r="G13" s="34"/>
      <c r="H13" s="34"/>
      <c r="I13" s="34"/>
    </row>
    <row r="14" spans="1:9">
      <c r="A14" s="33"/>
      <c r="B14" s="33"/>
      <c r="C14" s="33"/>
      <c r="D14" s="33"/>
      <c r="F14" s="33"/>
      <c r="G14" s="33"/>
      <c r="H14" s="33"/>
      <c r="I14" s="33"/>
    </row>
    <row r="15" spans="1:9">
      <c r="A15" s="33"/>
      <c r="B15" s="33"/>
      <c r="C15" s="33"/>
      <c r="D15" s="33"/>
      <c r="E15" s="33"/>
      <c r="F15" s="33"/>
      <c r="G15" s="33"/>
      <c r="H15" s="33"/>
      <c r="I15" s="33"/>
    </row>
    <row r="16" spans="1:9" ht="9" customHeight="1">
      <c r="A16" s="33"/>
      <c r="B16" s="33"/>
      <c r="C16" s="209" t="s">
        <v>1</v>
      </c>
      <c r="D16" s="209"/>
      <c r="E16" s="209"/>
      <c r="F16" s="209"/>
      <c r="G16" s="209"/>
      <c r="H16" s="209"/>
      <c r="I16" s="209"/>
    </row>
    <row r="17" spans="1:11" ht="10.5" customHeight="1">
      <c r="A17" s="33"/>
      <c r="B17" s="33"/>
      <c r="C17" s="209"/>
      <c r="D17" s="209"/>
      <c r="E17" s="209"/>
      <c r="F17" s="209"/>
      <c r="G17" s="209"/>
      <c r="H17" s="209"/>
      <c r="I17" s="209"/>
    </row>
    <row r="18" spans="1:11" ht="37" customHeight="1">
      <c r="A18" s="33"/>
      <c r="B18" s="33"/>
      <c r="C18" s="216" t="s">
        <v>5632</v>
      </c>
      <c r="D18" s="217"/>
      <c r="E18" s="217"/>
      <c r="F18" s="218"/>
      <c r="G18" s="64"/>
      <c r="H18" s="64"/>
      <c r="I18" s="57"/>
    </row>
    <row r="19" spans="1:11">
      <c r="A19" s="33"/>
      <c r="B19" s="33"/>
      <c r="C19" s="33"/>
      <c r="D19" s="33"/>
      <c r="E19" s="33"/>
      <c r="F19" s="33"/>
      <c r="G19" s="33"/>
      <c r="H19" s="33"/>
      <c r="I19" s="33"/>
    </row>
    <row r="20" spans="1:11" ht="58.5" customHeight="1">
      <c r="A20" s="33"/>
      <c r="B20" s="33"/>
      <c r="C20" s="208" t="s">
        <v>5601</v>
      </c>
      <c r="D20" s="208"/>
      <c r="E20" s="208"/>
      <c r="F20" s="208"/>
      <c r="G20" s="208"/>
      <c r="H20" s="208"/>
      <c r="I20" s="208"/>
    </row>
    <row r="21" spans="1:11" ht="13.5" thickBot="1">
      <c r="A21" s="33"/>
      <c r="B21" s="33"/>
      <c r="C21" s="37"/>
      <c r="D21" s="33"/>
      <c r="E21" s="33"/>
      <c r="F21" s="33"/>
      <c r="G21" s="33"/>
      <c r="H21" s="33"/>
      <c r="I21" s="33"/>
    </row>
    <row r="22" spans="1:11" ht="18.649999999999999" customHeight="1">
      <c r="A22" s="33"/>
      <c r="B22" s="33"/>
      <c r="C22" s="210" t="s">
        <v>5631</v>
      </c>
      <c r="D22" s="211"/>
      <c r="E22" s="211"/>
      <c r="F22" s="212"/>
      <c r="G22" s="33"/>
      <c r="H22" s="33"/>
      <c r="I22" s="33"/>
      <c r="K22" s="6"/>
    </row>
    <row r="23" spans="1:11" ht="23.15" customHeight="1" thickBot="1">
      <c r="A23" s="33"/>
      <c r="B23" s="33"/>
      <c r="C23" s="213"/>
      <c r="D23" s="214"/>
      <c r="E23" s="214"/>
      <c r="F23" s="215"/>
      <c r="G23" s="33"/>
      <c r="H23" s="33"/>
      <c r="I23" s="33"/>
      <c r="K23" s="6"/>
    </row>
    <row r="24" spans="1:11" ht="28.5" customHeight="1">
      <c r="A24" s="33"/>
      <c r="B24" s="33"/>
      <c r="C24" s="33"/>
      <c r="D24" s="33"/>
      <c r="E24" s="33"/>
      <c r="F24" s="33"/>
      <c r="G24" s="33"/>
      <c r="H24" s="33"/>
      <c r="I24" s="33"/>
      <c r="K24" s="6"/>
    </row>
    <row r="25" spans="1:11" ht="10" customHeight="1">
      <c r="A25" s="33"/>
      <c r="B25" s="33"/>
      <c r="C25" s="58"/>
      <c r="D25" s="58"/>
      <c r="E25" s="58"/>
      <c r="F25" s="58"/>
      <c r="G25" s="58"/>
      <c r="H25" s="58"/>
      <c r="I25" s="58"/>
      <c r="K25" s="6"/>
    </row>
    <row r="26" spans="1:11">
      <c r="A26" s="33"/>
      <c r="B26" s="33"/>
      <c r="C26" s="33"/>
      <c r="D26" s="33"/>
      <c r="E26" s="33"/>
      <c r="F26" s="33"/>
      <c r="G26" s="33"/>
      <c r="H26" s="33"/>
      <c r="I26" s="33"/>
    </row>
    <row r="27" spans="1:11">
      <c r="A27" s="33"/>
      <c r="B27" s="33"/>
      <c r="C27" s="44" t="s">
        <v>5597</v>
      </c>
      <c r="D27" s="33"/>
      <c r="E27" s="33"/>
      <c r="F27" s="33"/>
      <c r="G27" s="33"/>
      <c r="H27" s="33"/>
      <c r="I27" s="33"/>
    </row>
    <row r="28" spans="1:11">
      <c r="A28" s="33"/>
      <c r="B28" s="33"/>
      <c r="C28" s="33"/>
      <c r="D28" s="33"/>
      <c r="E28" s="33"/>
      <c r="F28" s="33"/>
      <c r="G28" s="33"/>
      <c r="H28" s="33"/>
      <c r="I28" s="33"/>
    </row>
    <row r="29" spans="1:11">
      <c r="A29" s="33"/>
      <c r="B29" s="33"/>
      <c r="C29" s="33"/>
      <c r="D29" s="33"/>
      <c r="E29" s="33"/>
      <c r="F29" s="33"/>
      <c r="G29" s="33"/>
      <c r="H29" s="33"/>
      <c r="I29" s="33"/>
    </row>
    <row r="30" spans="1:11">
      <c r="A30" s="33"/>
      <c r="B30" s="33"/>
      <c r="C30" s="33"/>
      <c r="D30" s="33"/>
      <c r="E30" s="33"/>
      <c r="F30" s="33"/>
      <c r="G30" s="33"/>
      <c r="H30" s="33"/>
      <c r="I30" s="33"/>
    </row>
    <row r="31" spans="1:11">
      <c r="A31" s="33"/>
      <c r="B31" s="33"/>
      <c r="C31" s="44" t="s">
        <v>5600</v>
      </c>
      <c r="D31" s="33"/>
      <c r="E31" s="33"/>
      <c r="F31" s="33"/>
      <c r="G31" s="33"/>
      <c r="H31" s="33"/>
      <c r="I31" s="33"/>
    </row>
    <row r="32" spans="1:11">
      <c r="A32" s="33"/>
      <c r="B32" s="33"/>
      <c r="C32" s="33"/>
      <c r="D32" s="33"/>
      <c r="E32" s="33"/>
      <c r="F32" s="33"/>
      <c r="G32" s="33"/>
      <c r="H32" s="33"/>
      <c r="I32" s="33"/>
    </row>
    <row r="33" spans="1:9">
      <c r="A33" s="33"/>
      <c r="B33" s="33"/>
      <c r="C33" s="33"/>
      <c r="D33" s="33"/>
      <c r="E33" s="33"/>
      <c r="F33" s="33"/>
      <c r="G33" s="33"/>
      <c r="H33" s="33"/>
      <c r="I33" s="33"/>
    </row>
    <row r="34" spans="1:9">
      <c r="A34" s="33"/>
      <c r="B34" s="33"/>
      <c r="C34" s="33"/>
      <c r="D34" s="33"/>
      <c r="E34" s="33"/>
      <c r="F34" s="33"/>
      <c r="G34" s="33"/>
      <c r="H34" s="33"/>
      <c r="I34" s="33"/>
    </row>
    <row r="35" spans="1:9">
      <c r="A35" s="33"/>
      <c r="B35" s="33"/>
      <c r="C35" s="33"/>
      <c r="D35" s="33"/>
      <c r="E35" s="33"/>
      <c r="F35" s="33"/>
      <c r="G35" s="33"/>
      <c r="H35" s="33"/>
      <c r="I35" s="33"/>
    </row>
    <row r="36" spans="1:9" ht="4" customHeight="1">
      <c r="A36" s="33"/>
      <c r="B36" s="33"/>
      <c r="C36" s="33"/>
      <c r="D36" s="33"/>
      <c r="E36" s="33"/>
      <c r="F36" s="33"/>
      <c r="G36" s="33"/>
      <c r="H36" s="33"/>
      <c r="I36" s="33"/>
    </row>
    <row r="37" spans="1:9">
      <c r="A37" s="33"/>
      <c r="B37" s="33"/>
      <c r="C37" s="76" t="s">
        <v>5635</v>
      </c>
      <c r="D37" s="33"/>
      <c r="E37" s="33"/>
      <c r="F37" s="33"/>
      <c r="G37" s="33"/>
      <c r="H37" s="33"/>
      <c r="I37" s="33"/>
    </row>
    <row r="38" spans="1:9" ht="28" customHeight="1">
      <c r="A38" s="33"/>
      <c r="B38" s="33"/>
      <c r="C38" s="33"/>
      <c r="D38" s="33"/>
      <c r="E38" s="33"/>
      <c r="F38" s="33"/>
      <c r="G38" s="33"/>
      <c r="H38" s="33"/>
      <c r="I38" s="33"/>
    </row>
    <row r="39" spans="1:9">
      <c r="A39" s="33"/>
      <c r="B39" s="33"/>
      <c r="C39" s="33"/>
      <c r="D39" s="33"/>
      <c r="E39" s="33"/>
      <c r="F39" s="33"/>
      <c r="G39" s="33"/>
      <c r="H39" s="33"/>
      <c r="I39" s="33"/>
    </row>
    <row r="40" spans="1:9">
      <c r="A40" s="33"/>
      <c r="B40" s="33"/>
      <c r="C40" s="33"/>
      <c r="D40" s="33"/>
      <c r="E40" s="33"/>
      <c r="F40" s="33"/>
      <c r="G40" s="33"/>
      <c r="H40" s="33"/>
      <c r="I40" s="33"/>
    </row>
    <row r="41" spans="1:9">
      <c r="A41" s="33"/>
      <c r="B41" s="33"/>
      <c r="C41" s="33"/>
      <c r="D41" s="33"/>
      <c r="E41" s="33"/>
      <c r="F41" s="33"/>
      <c r="G41" s="33"/>
      <c r="H41" s="33"/>
      <c r="I41" s="33"/>
    </row>
    <row r="42" spans="1:9">
      <c r="A42" s="33"/>
      <c r="B42" s="33"/>
      <c r="C42" s="33"/>
      <c r="D42" s="33"/>
      <c r="E42" s="33"/>
      <c r="F42" s="33"/>
      <c r="G42" s="33"/>
      <c r="H42" s="33"/>
      <c r="I42" s="33"/>
    </row>
    <row r="43" spans="1:9">
      <c r="A43" s="33"/>
      <c r="B43" s="33"/>
      <c r="C43" s="33"/>
      <c r="D43" s="33"/>
      <c r="E43" s="33"/>
      <c r="F43" s="33"/>
      <c r="G43" s="33"/>
      <c r="H43" s="33"/>
      <c r="I43" s="33"/>
    </row>
    <row r="44" spans="1:9">
      <c r="A44" s="33"/>
      <c r="B44" s="33"/>
      <c r="C44" s="33"/>
      <c r="D44" s="33"/>
      <c r="E44" s="33"/>
      <c r="F44" s="33"/>
      <c r="G44" s="33"/>
      <c r="H44" s="33"/>
      <c r="I44" s="33"/>
    </row>
    <row r="45" spans="1:9">
      <c r="A45" s="33"/>
      <c r="B45" s="33"/>
      <c r="C45" s="33"/>
      <c r="D45" s="33"/>
      <c r="E45" s="33"/>
      <c r="F45" s="33"/>
      <c r="G45" s="33"/>
      <c r="H45" s="33"/>
      <c r="I45" s="33"/>
    </row>
    <row r="46" spans="1:9">
      <c r="A46" s="33"/>
      <c r="B46" s="33"/>
      <c r="C46" s="33"/>
      <c r="D46" s="33"/>
      <c r="E46" s="33"/>
      <c r="F46" s="33"/>
      <c r="G46" s="33"/>
      <c r="H46" s="33"/>
      <c r="I46" s="33"/>
    </row>
    <row r="47" spans="1:9">
      <c r="A47" s="33"/>
      <c r="B47" s="33"/>
      <c r="C47" s="33"/>
      <c r="D47" s="33"/>
      <c r="E47" s="33"/>
      <c r="F47" s="33"/>
      <c r="G47" s="33"/>
      <c r="H47" s="33"/>
      <c r="I47" s="33"/>
    </row>
    <row r="48" spans="1:9">
      <c r="A48" s="33"/>
      <c r="B48" s="33"/>
      <c r="C48" s="33"/>
      <c r="D48" s="33"/>
      <c r="E48" s="33"/>
      <c r="F48" s="33"/>
      <c r="G48" s="33"/>
      <c r="H48" s="33"/>
      <c r="I48" s="33"/>
    </row>
    <row r="49" spans="1:9">
      <c r="A49" s="33"/>
      <c r="B49" s="33"/>
      <c r="C49" s="33"/>
      <c r="D49" s="33"/>
      <c r="E49" s="33"/>
      <c r="F49" s="33"/>
      <c r="G49" s="33"/>
      <c r="H49" s="33"/>
      <c r="I49" s="33"/>
    </row>
    <row r="50" spans="1:9">
      <c r="A50" s="33"/>
      <c r="B50" s="33"/>
      <c r="C50" s="33"/>
      <c r="D50" s="33"/>
      <c r="E50" s="33"/>
      <c r="F50" s="33"/>
      <c r="G50" s="33"/>
      <c r="H50" s="33"/>
      <c r="I50" s="33"/>
    </row>
    <row r="51" spans="1:9">
      <c r="A51" s="33"/>
      <c r="B51" s="33"/>
      <c r="C51" s="33"/>
      <c r="D51" s="33"/>
      <c r="E51" s="33"/>
      <c r="F51" s="33"/>
      <c r="G51" s="33"/>
      <c r="H51" s="33"/>
      <c r="I51" s="33"/>
    </row>
    <row r="52" spans="1:9">
      <c r="A52" s="33"/>
      <c r="B52" s="33"/>
      <c r="C52" s="33"/>
      <c r="D52" s="33"/>
      <c r="E52" s="33"/>
      <c r="F52" s="33"/>
      <c r="G52" s="33"/>
      <c r="H52" s="33"/>
      <c r="I52" s="33"/>
    </row>
    <row r="53" spans="1:9">
      <c r="A53" s="33"/>
      <c r="B53" s="33"/>
      <c r="C53" s="33"/>
      <c r="D53" s="33"/>
      <c r="E53" s="33"/>
      <c r="F53" s="33"/>
      <c r="G53" s="33"/>
      <c r="H53" s="33"/>
      <c r="I53" s="33"/>
    </row>
    <row r="54" spans="1:9">
      <c r="A54" s="33"/>
      <c r="B54" s="33"/>
      <c r="C54" s="33"/>
      <c r="D54" s="33"/>
      <c r="E54" s="33"/>
      <c r="F54" s="33"/>
      <c r="G54" s="33"/>
      <c r="H54" s="33"/>
      <c r="I54" s="33"/>
    </row>
    <row r="55" spans="1:9">
      <c r="A55" s="33"/>
      <c r="B55" s="33"/>
      <c r="C55" s="33"/>
      <c r="D55" s="33"/>
      <c r="E55" s="33"/>
      <c r="F55" s="33"/>
      <c r="G55" s="33"/>
      <c r="H55" s="33"/>
      <c r="I55" s="33"/>
    </row>
    <row r="56" spans="1:9">
      <c r="A56" s="33"/>
      <c r="B56" s="33"/>
      <c r="C56" s="33"/>
      <c r="D56" s="33"/>
      <c r="E56" s="33"/>
      <c r="F56" s="33"/>
      <c r="G56" s="33"/>
      <c r="H56" s="33"/>
      <c r="I56" s="33"/>
    </row>
    <row r="57" spans="1:9">
      <c r="A57" s="33"/>
      <c r="B57" s="33"/>
      <c r="C57" s="33"/>
      <c r="D57" s="33"/>
      <c r="E57" s="33"/>
      <c r="F57" s="33"/>
      <c r="G57" s="33"/>
      <c r="H57" s="33"/>
      <c r="I57" s="33"/>
    </row>
    <row r="58" spans="1:9">
      <c r="A58" s="33"/>
      <c r="B58" s="33"/>
      <c r="C58" s="33"/>
      <c r="D58" s="33"/>
      <c r="E58" s="33"/>
      <c r="F58" s="33"/>
      <c r="G58" s="33"/>
      <c r="H58" s="33"/>
      <c r="I58" s="33"/>
    </row>
    <row r="59" spans="1:9">
      <c r="A59" s="33"/>
      <c r="B59" s="33"/>
      <c r="C59" s="33"/>
      <c r="D59" s="33"/>
      <c r="E59" s="33"/>
      <c r="F59" s="33"/>
      <c r="G59" s="33"/>
      <c r="H59" s="33"/>
      <c r="I59" s="33"/>
    </row>
    <row r="60" spans="1:9">
      <c r="A60" s="33"/>
      <c r="B60" s="33"/>
      <c r="C60" s="33"/>
      <c r="D60" s="33"/>
      <c r="E60" s="33"/>
      <c r="F60" s="33"/>
      <c r="G60" s="33"/>
      <c r="H60" s="33"/>
      <c r="I60" s="33"/>
    </row>
    <row r="61" spans="1:9">
      <c r="A61" s="33"/>
      <c r="B61" s="33"/>
      <c r="C61" s="33"/>
      <c r="D61" s="33"/>
      <c r="E61" s="33"/>
      <c r="F61" s="33"/>
      <c r="G61" s="33"/>
      <c r="H61" s="33"/>
      <c r="I61" s="33"/>
    </row>
    <row r="62" spans="1:9">
      <c r="A62" s="33"/>
      <c r="B62" s="33"/>
      <c r="C62" s="33"/>
      <c r="D62" s="33"/>
      <c r="E62" s="33"/>
      <c r="F62" s="33"/>
      <c r="G62" s="33"/>
      <c r="H62" s="33"/>
      <c r="I62" s="33"/>
    </row>
    <row r="63" spans="1:9">
      <c r="A63" s="33"/>
      <c r="B63" s="33"/>
      <c r="C63" s="33"/>
      <c r="D63" s="33"/>
      <c r="E63" s="33"/>
      <c r="F63" s="33"/>
      <c r="G63" s="33"/>
      <c r="H63" s="33"/>
      <c r="I63" s="33"/>
    </row>
    <row r="64" spans="1:9">
      <c r="A64" s="33"/>
      <c r="B64" s="33"/>
      <c r="C64" s="33"/>
      <c r="D64" s="33"/>
      <c r="E64" s="33"/>
      <c r="F64" s="33"/>
      <c r="G64" s="33"/>
      <c r="H64" s="33"/>
      <c r="I64" s="33"/>
    </row>
    <row r="65" spans="1:9">
      <c r="A65" s="33"/>
      <c r="B65" s="33"/>
      <c r="C65" s="33"/>
      <c r="D65" s="33"/>
      <c r="E65" s="33"/>
      <c r="F65" s="33"/>
      <c r="G65" s="33"/>
      <c r="H65" s="33"/>
      <c r="I65" s="33"/>
    </row>
    <row r="66" spans="1:9">
      <c r="A66" s="33"/>
      <c r="B66" s="33"/>
      <c r="C66" s="33"/>
      <c r="D66" s="33"/>
      <c r="E66" s="33"/>
      <c r="F66" s="33"/>
      <c r="G66" s="33"/>
      <c r="H66" s="33"/>
      <c r="I66" s="33"/>
    </row>
  </sheetData>
  <sheetProtection algorithmName="SHA-512" hashValue="aQ8mF6AOsdKf9XjtXw3cmDJRtmJfWGfnvqTzWuLV8bOUvrE6HUcVEgPKUxP5G4D+IJ5V35Soz2q3U0byZau9ag==" saltValue="Ow3AVVbOJ1mjzxoI7q2J0Q==" spinCount="100000" sheet="1" objects="1" scenarios="1"/>
  <mergeCells count="5">
    <mergeCell ref="A5:I5"/>
    <mergeCell ref="C20:I20"/>
    <mergeCell ref="C16:I17"/>
    <mergeCell ref="C22:F23"/>
    <mergeCell ref="C18:F18"/>
  </mergeCells>
  <phoneticPr fontId="1"/>
  <pageMargins left="0.59055118110236227" right="0.59055118110236227" top="0.51181102362204722" bottom="0.51181102362204722" header="0.31496062992125984" footer="0.31496062992125984"/>
  <pageSetup paperSize="9" scale="97" orientation="portrait" horizontalDpi="4294967293" r:id="rId1"/>
  <rowBreaks count="1" manualBreakCount="1">
    <brk id="38"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G30"/>
  <sheetViews>
    <sheetView view="pageBreakPreview" zoomScaleNormal="100" zoomScaleSheetLayoutView="100" workbookViewId="0">
      <selection activeCell="C17" sqref="C17:C18"/>
    </sheetView>
  </sheetViews>
  <sheetFormatPr defaultRowHeight="18"/>
  <cols>
    <col min="1" max="1" width="1.25" style="13" customWidth="1"/>
    <col min="2" max="2" width="25.58203125" style="13" customWidth="1"/>
    <col min="3" max="3" width="19.75" style="13" customWidth="1"/>
    <col min="4" max="4" width="38.58203125" style="13" customWidth="1"/>
    <col min="5" max="5" width="2.58203125" style="13" customWidth="1"/>
    <col min="6" max="6" width="1.25" style="13" customWidth="1"/>
    <col min="7" max="256" width="9" style="13"/>
    <col min="257" max="257" width="1.25" style="13" customWidth="1"/>
    <col min="258" max="258" width="25.58203125" style="13" customWidth="1"/>
    <col min="259" max="259" width="19.75" style="13" customWidth="1"/>
    <col min="260" max="260" width="38.58203125" style="13" customWidth="1"/>
    <col min="261" max="261" width="2.58203125" style="13" customWidth="1"/>
    <col min="262" max="262" width="1.25" style="13" customWidth="1"/>
    <col min="263" max="512" width="9" style="13"/>
    <col min="513" max="513" width="1.25" style="13" customWidth="1"/>
    <col min="514" max="514" width="25.58203125" style="13" customWidth="1"/>
    <col min="515" max="515" width="19.75" style="13" customWidth="1"/>
    <col min="516" max="516" width="38.58203125" style="13" customWidth="1"/>
    <col min="517" max="517" width="2.58203125" style="13" customWidth="1"/>
    <col min="518" max="518" width="1.25" style="13" customWidth="1"/>
    <col min="519" max="768" width="9" style="13"/>
    <col min="769" max="769" width="1.25" style="13" customWidth="1"/>
    <col min="770" max="770" width="25.58203125" style="13" customWidth="1"/>
    <col min="771" max="771" width="19.75" style="13" customWidth="1"/>
    <col min="772" max="772" width="38.58203125" style="13" customWidth="1"/>
    <col min="773" max="773" width="2.58203125" style="13" customWidth="1"/>
    <col min="774" max="774" width="1.25" style="13" customWidth="1"/>
    <col min="775" max="1024" width="9" style="13"/>
    <col min="1025" max="1025" width="1.25" style="13" customWidth="1"/>
    <col min="1026" max="1026" width="25.58203125" style="13" customWidth="1"/>
    <col min="1027" max="1027" width="19.75" style="13" customWidth="1"/>
    <col min="1028" max="1028" width="38.58203125" style="13" customWidth="1"/>
    <col min="1029" max="1029" width="2.58203125" style="13" customWidth="1"/>
    <col min="1030" max="1030" width="1.25" style="13" customWidth="1"/>
    <col min="1031" max="1280" width="9" style="13"/>
    <col min="1281" max="1281" width="1.25" style="13" customWidth="1"/>
    <col min="1282" max="1282" width="25.58203125" style="13" customWidth="1"/>
    <col min="1283" max="1283" width="19.75" style="13" customWidth="1"/>
    <col min="1284" max="1284" width="38.58203125" style="13" customWidth="1"/>
    <col min="1285" max="1285" width="2.58203125" style="13" customWidth="1"/>
    <col min="1286" max="1286" width="1.25" style="13" customWidth="1"/>
    <col min="1287" max="1536" width="9" style="13"/>
    <col min="1537" max="1537" width="1.25" style="13" customWidth="1"/>
    <col min="1538" max="1538" width="25.58203125" style="13" customWidth="1"/>
    <col min="1539" max="1539" width="19.75" style="13" customWidth="1"/>
    <col min="1540" max="1540" width="38.58203125" style="13" customWidth="1"/>
    <col min="1541" max="1541" width="2.58203125" style="13" customWidth="1"/>
    <col min="1542" max="1542" width="1.25" style="13" customWidth="1"/>
    <col min="1543" max="1792" width="9" style="13"/>
    <col min="1793" max="1793" width="1.25" style="13" customWidth="1"/>
    <col min="1794" max="1794" width="25.58203125" style="13" customWidth="1"/>
    <col min="1795" max="1795" width="19.75" style="13" customWidth="1"/>
    <col min="1796" max="1796" width="38.58203125" style="13" customWidth="1"/>
    <col min="1797" max="1797" width="2.58203125" style="13" customWidth="1"/>
    <col min="1798" max="1798" width="1.25" style="13" customWidth="1"/>
    <col min="1799" max="2048" width="9" style="13"/>
    <col min="2049" max="2049" width="1.25" style="13" customWidth="1"/>
    <col min="2050" max="2050" width="25.58203125" style="13" customWidth="1"/>
    <col min="2051" max="2051" width="19.75" style="13" customWidth="1"/>
    <col min="2052" max="2052" width="38.58203125" style="13" customWidth="1"/>
    <col min="2053" max="2053" width="2.58203125" style="13" customWidth="1"/>
    <col min="2054" max="2054" width="1.25" style="13" customWidth="1"/>
    <col min="2055" max="2304" width="9" style="13"/>
    <col min="2305" max="2305" width="1.25" style="13" customWidth="1"/>
    <col min="2306" max="2306" width="25.58203125" style="13" customWidth="1"/>
    <col min="2307" max="2307" width="19.75" style="13" customWidth="1"/>
    <col min="2308" max="2308" width="38.58203125" style="13" customWidth="1"/>
    <col min="2309" max="2309" width="2.58203125" style="13" customWidth="1"/>
    <col min="2310" max="2310" width="1.25" style="13" customWidth="1"/>
    <col min="2311" max="2560" width="9" style="13"/>
    <col min="2561" max="2561" width="1.25" style="13" customWidth="1"/>
    <col min="2562" max="2562" width="25.58203125" style="13" customWidth="1"/>
    <col min="2563" max="2563" width="19.75" style="13" customWidth="1"/>
    <col min="2564" max="2564" width="38.58203125" style="13" customWidth="1"/>
    <col min="2565" max="2565" width="2.58203125" style="13" customWidth="1"/>
    <col min="2566" max="2566" width="1.25" style="13" customWidth="1"/>
    <col min="2567" max="2816" width="9" style="13"/>
    <col min="2817" max="2817" width="1.25" style="13" customWidth="1"/>
    <col min="2818" max="2818" width="25.58203125" style="13" customWidth="1"/>
    <col min="2819" max="2819" width="19.75" style="13" customWidth="1"/>
    <col min="2820" max="2820" width="38.58203125" style="13" customWidth="1"/>
    <col min="2821" max="2821" width="2.58203125" style="13" customWidth="1"/>
    <col min="2822" max="2822" width="1.25" style="13" customWidth="1"/>
    <col min="2823" max="3072" width="9" style="13"/>
    <col min="3073" max="3073" width="1.25" style="13" customWidth="1"/>
    <col min="3074" max="3074" width="25.58203125" style="13" customWidth="1"/>
    <col min="3075" max="3075" width="19.75" style="13" customWidth="1"/>
    <col min="3076" max="3076" width="38.58203125" style="13" customWidth="1"/>
    <col min="3077" max="3077" width="2.58203125" style="13" customWidth="1"/>
    <col min="3078" max="3078" width="1.25" style="13" customWidth="1"/>
    <col min="3079" max="3328" width="9" style="13"/>
    <col min="3329" max="3329" width="1.25" style="13" customWidth="1"/>
    <col min="3330" max="3330" width="25.58203125" style="13" customWidth="1"/>
    <col min="3331" max="3331" width="19.75" style="13" customWidth="1"/>
    <col min="3332" max="3332" width="38.58203125" style="13" customWidth="1"/>
    <col min="3333" max="3333" width="2.58203125" style="13" customWidth="1"/>
    <col min="3334" max="3334" width="1.25" style="13" customWidth="1"/>
    <col min="3335" max="3584" width="9" style="13"/>
    <col min="3585" max="3585" width="1.25" style="13" customWidth="1"/>
    <col min="3586" max="3586" width="25.58203125" style="13" customWidth="1"/>
    <col min="3587" max="3587" width="19.75" style="13" customWidth="1"/>
    <col min="3588" max="3588" width="38.58203125" style="13" customWidth="1"/>
    <col min="3589" max="3589" width="2.58203125" style="13" customWidth="1"/>
    <col min="3590" max="3590" width="1.25" style="13" customWidth="1"/>
    <col min="3591" max="3840" width="9" style="13"/>
    <col min="3841" max="3841" width="1.25" style="13" customWidth="1"/>
    <col min="3842" max="3842" width="25.58203125" style="13" customWidth="1"/>
    <col min="3843" max="3843" width="19.75" style="13" customWidth="1"/>
    <col min="3844" max="3844" width="38.58203125" style="13" customWidth="1"/>
    <col min="3845" max="3845" width="2.58203125" style="13" customWidth="1"/>
    <col min="3846" max="3846" width="1.25" style="13" customWidth="1"/>
    <col min="3847" max="4096" width="9" style="13"/>
    <col min="4097" max="4097" width="1.25" style="13" customWidth="1"/>
    <col min="4098" max="4098" width="25.58203125" style="13" customWidth="1"/>
    <col min="4099" max="4099" width="19.75" style="13" customWidth="1"/>
    <col min="4100" max="4100" width="38.58203125" style="13" customWidth="1"/>
    <col min="4101" max="4101" width="2.58203125" style="13" customWidth="1"/>
    <col min="4102" max="4102" width="1.25" style="13" customWidth="1"/>
    <col min="4103" max="4352" width="9" style="13"/>
    <col min="4353" max="4353" width="1.25" style="13" customWidth="1"/>
    <col min="4354" max="4354" width="25.58203125" style="13" customWidth="1"/>
    <col min="4355" max="4355" width="19.75" style="13" customWidth="1"/>
    <col min="4356" max="4356" width="38.58203125" style="13" customWidth="1"/>
    <col min="4357" max="4357" width="2.58203125" style="13" customWidth="1"/>
    <col min="4358" max="4358" width="1.25" style="13" customWidth="1"/>
    <col min="4359" max="4608" width="9" style="13"/>
    <col min="4609" max="4609" width="1.25" style="13" customWidth="1"/>
    <col min="4610" max="4610" width="25.58203125" style="13" customWidth="1"/>
    <col min="4611" max="4611" width="19.75" style="13" customWidth="1"/>
    <col min="4612" max="4612" width="38.58203125" style="13" customWidth="1"/>
    <col min="4613" max="4613" width="2.58203125" style="13" customWidth="1"/>
    <col min="4614" max="4614" width="1.25" style="13" customWidth="1"/>
    <col min="4615" max="4864" width="9" style="13"/>
    <col min="4865" max="4865" width="1.25" style="13" customWidth="1"/>
    <col min="4866" max="4866" width="25.58203125" style="13" customWidth="1"/>
    <col min="4867" max="4867" width="19.75" style="13" customWidth="1"/>
    <col min="4868" max="4868" width="38.58203125" style="13" customWidth="1"/>
    <col min="4869" max="4869" width="2.58203125" style="13" customWidth="1"/>
    <col min="4870" max="4870" width="1.25" style="13" customWidth="1"/>
    <col min="4871" max="5120" width="9" style="13"/>
    <col min="5121" max="5121" width="1.25" style="13" customWidth="1"/>
    <col min="5122" max="5122" width="25.58203125" style="13" customWidth="1"/>
    <col min="5123" max="5123" width="19.75" style="13" customWidth="1"/>
    <col min="5124" max="5124" width="38.58203125" style="13" customWidth="1"/>
    <col min="5125" max="5125" width="2.58203125" style="13" customWidth="1"/>
    <col min="5126" max="5126" width="1.25" style="13" customWidth="1"/>
    <col min="5127" max="5376" width="9" style="13"/>
    <col min="5377" max="5377" width="1.25" style="13" customWidth="1"/>
    <col min="5378" max="5378" width="25.58203125" style="13" customWidth="1"/>
    <col min="5379" max="5379" width="19.75" style="13" customWidth="1"/>
    <col min="5380" max="5380" width="38.58203125" style="13" customWidth="1"/>
    <col min="5381" max="5381" width="2.58203125" style="13" customWidth="1"/>
    <col min="5382" max="5382" width="1.25" style="13" customWidth="1"/>
    <col min="5383" max="5632" width="9" style="13"/>
    <col min="5633" max="5633" width="1.25" style="13" customWidth="1"/>
    <col min="5634" max="5634" width="25.58203125" style="13" customWidth="1"/>
    <col min="5635" max="5635" width="19.75" style="13" customWidth="1"/>
    <col min="5636" max="5636" width="38.58203125" style="13" customWidth="1"/>
    <col min="5637" max="5637" width="2.58203125" style="13" customWidth="1"/>
    <col min="5638" max="5638" width="1.25" style="13" customWidth="1"/>
    <col min="5639" max="5888" width="9" style="13"/>
    <col min="5889" max="5889" width="1.25" style="13" customWidth="1"/>
    <col min="5890" max="5890" width="25.58203125" style="13" customWidth="1"/>
    <col min="5891" max="5891" width="19.75" style="13" customWidth="1"/>
    <col min="5892" max="5892" width="38.58203125" style="13" customWidth="1"/>
    <col min="5893" max="5893" width="2.58203125" style="13" customWidth="1"/>
    <col min="5894" max="5894" width="1.25" style="13" customWidth="1"/>
    <col min="5895" max="6144" width="9" style="13"/>
    <col min="6145" max="6145" width="1.25" style="13" customWidth="1"/>
    <col min="6146" max="6146" width="25.58203125" style="13" customWidth="1"/>
    <col min="6147" max="6147" width="19.75" style="13" customWidth="1"/>
    <col min="6148" max="6148" width="38.58203125" style="13" customWidth="1"/>
    <col min="6149" max="6149" width="2.58203125" style="13" customWidth="1"/>
    <col min="6150" max="6150" width="1.25" style="13" customWidth="1"/>
    <col min="6151" max="6400" width="9" style="13"/>
    <col min="6401" max="6401" width="1.25" style="13" customWidth="1"/>
    <col min="6402" max="6402" width="25.58203125" style="13" customWidth="1"/>
    <col min="6403" max="6403" width="19.75" style="13" customWidth="1"/>
    <col min="6404" max="6404" width="38.58203125" style="13" customWidth="1"/>
    <col min="6405" max="6405" width="2.58203125" style="13" customWidth="1"/>
    <col min="6406" max="6406" width="1.25" style="13" customWidth="1"/>
    <col min="6407" max="6656" width="9" style="13"/>
    <col min="6657" max="6657" width="1.25" style="13" customWidth="1"/>
    <col min="6658" max="6658" width="25.58203125" style="13" customWidth="1"/>
    <col min="6659" max="6659" width="19.75" style="13" customWidth="1"/>
    <col min="6660" max="6660" width="38.58203125" style="13" customWidth="1"/>
    <col min="6661" max="6661" width="2.58203125" style="13" customWidth="1"/>
    <col min="6662" max="6662" width="1.25" style="13" customWidth="1"/>
    <col min="6663" max="6912" width="9" style="13"/>
    <col min="6913" max="6913" width="1.25" style="13" customWidth="1"/>
    <col min="6914" max="6914" width="25.58203125" style="13" customWidth="1"/>
    <col min="6915" max="6915" width="19.75" style="13" customWidth="1"/>
    <col min="6916" max="6916" width="38.58203125" style="13" customWidth="1"/>
    <col min="6917" max="6917" width="2.58203125" style="13" customWidth="1"/>
    <col min="6918" max="6918" width="1.25" style="13" customWidth="1"/>
    <col min="6919" max="7168" width="9" style="13"/>
    <col min="7169" max="7169" width="1.25" style="13" customWidth="1"/>
    <col min="7170" max="7170" width="25.58203125" style="13" customWidth="1"/>
    <col min="7171" max="7171" width="19.75" style="13" customWidth="1"/>
    <col min="7172" max="7172" width="38.58203125" style="13" customWidth="1"/>
    <col min="7173" max="7173" width="2.58203125" style="13" customWidth="1"/>
    <col min="7174" max="7174" width="1.25" style="13" customWidth="1"/>
    <col min="7175" max="7424" width="9" style="13"/>
    <col min="7425" max="7425" width="1.25" style="13" customWidth="1"/>
    <col min="7426" max="7426" width="25.58203125" style="13" customWidth="1"/>
    <col min="7427" max="7427" width="19.75" style="13" customWidth="1"/>
    <col min="7428" max="7428" width="38.58203125" style="13" customWidth="1"/>
    <col min="7429" max="7429" width="2.58203125" style="13" customWidth="1"/>
    <col min="7430" max="7430" width="1.25" style="13" customWidth="1"/>
    <col min="7431" max="7680" width="9" style="13"/>
    <col min="7681" max="7681" width="1.25" style="13" customWidth="1"/>
    <col min="7682" max="7682" width="25.58203125" style="13" customWidth="1"/>
    <col min="7683" max="7683" width="19.75" style="13" customWidth="1"/>
    <col min="7684" max="7684" width="38.58203125" style="13" customWidth="1"/>
    <col min="7685" max="7685" width="2.58203125" style="13" customWidth="1"/>
    <col min="7686" max="7686" width="1.25" style="13" customWidth="1"/>
    <col min="7687" max="7936" width="9" style="13"/>
    <col min="7937" max="7937" width="1.25" style="13" customWidth="1"/>
    <col min="7938" max="7938" width="25.58203125" style="13" customWidth="1"/>
    <col min="7939" max="7939" width="19.75" style="13" customWidth="1"/>
    <col min="7940" max="7940" width="38.58203125" style="13" customWidth="1"/>
    <col min="7941" max="7941" width="2.58203125" style="13" customWidth="1"/>
    <col min="7942" max="7942" width="1.25" style="13" customWidth="1"/>
    <col min="7943" max="8192" width="9" style="13"/>
    <col min="8193" max="8193" width="1.25" style="13" customWidth="1"/>
    <col min="8194" max="8194" width="25.58203125" style="13" customWidth="1"/>
    <col min="8195" max="8195" width="19.75" style="13" customWidth="1"/>
    <col min="8196" max="8196" width="38.58203125" style="13" customWidth="1"/>
    <col min="8197" max="8197" width="2.58203125" style="13" customWidth="1"/>
    <col min="8198" max="8198" width="1.25" style="13" customWidth="1"/>
    <col min="8199" max="8448" width="9" style="13"/>
    <col min="8449" max="8449" width="1.25" style="13" customWidth="1"/>
    <col min="8450" max="8450" width="25.58203125" style="13" customWidth="1"/>
    <col min="8451" max="8451" width="19.75" style="13" customWidth="1"/>
    <col min="8452" max="8452" width="38.58203125" style="13" customWidth="1"/>
    <col min="8453" max="8453" width="2.58203125" style="13" customWidth="1"/>
    <col min="8454" max="8454" width="1.25" style="13" customWidth="1"/>
    <col min="8455" max="8704" width="9" style="13"/>
    <col min="8705" max="8705" width="1.25" style="13" customWidth="1"/>
    <col min="8706" max="8706" width="25.58203125" style="13" customWidth="1"/>
    <col min="8707" max="8707" width="19.75" style="13" customWidth="1"/>
    <col min="8708" max="8708" width="38.58203125" style="13" customWidth="1"/>
    <col min="8709" max="8709" width="2.58203125" style="13" customWidth="1"/>
    <col min="8710" max="8710" width="1.25" style="13" customWidth="1"/>
    <col min="8711" max="8960" width="9" style="13"/>
    <col min="8961" max="8961" width="1.25" style="13" customWidth="1"/>
    <col min="8962" max="8962" width="25.58203125" style="13" customWidth="1"/>
    <col min="8963" max="8963" width="19.75" style="13" customWidth="1"/>
    <col min="8964" max="8964" width="38.58203125" style="13" customWidth="1"/>
    <col min="8965" max="8965" width="2.58203125" style="13" customWidth="1"/>
    <col min="8966" max="8966" width="1.25" style="13" customWidth="1"/>
    <col min="8967" max="9216" width="9" style="13"/>
    <col min="9217" max="9217" width="1.25" style="13" customWidth="1"/>
    <col min="9218" max="9218" width="25.58203125" style="13" customWidth="1"/>
    <col min="9219" max="9219" width="19.75" style="13" customWidth="1"/>
    <col min="9220" max="9220" width="38.58203125" style="13" customWidth="1"/>
    <col min="9221" max="9221" width="2.58203125" style="13" customWidth="1"/>
    <col min="9222" max="9222" width="1.25" style="13" customWidth="1"/>
    <col min="9223" max="9472" width="9" style="13"/>
    <col min="9473" max="9473" width="1.25" style="13" customWidth="1"/>
    <col min="9474" max="9474" width="25.58203125" style="13" customWidth="1"/>
    <col min="9475" max="9475" width="19.75" style="13" customWidth="1"/>
    <col min="9476" max="9476" width="38.58203125" style="13" customWidth="1"/>
    <col min="9477" max="9477" width="2.58203125" style="13" customWidth="1"/>
    <col min="9478" max="9478" width="1.25" style="13" customWidth="1"/>
    <col min="9479" max="9728" width="9" style="13"/>
    <col min="9729" max="9729" width="1.25" style="13" customWidth="1"/>
    <col min="9730" max="9730" width="25.58203125" style="13" customWidth="1"/>
    <col min="9731" max="9731" width="19.75" style="13" customWidth="1"/>
    <col min="9732" max="9732" width="38.58203125" style="13" customWidth="1"/>
    <col min="9733" max="9733" width="2.58203125" style="13" customWidth="1"/>
    <col min="9734" max="9734" width="1.25" style="13" customWidth="1"/>
    <col min="9735" max="9984" width="9" style="13"/>
    <col min="9985" max="9985" width="1.25" style="13" customWidth="1"/>
    <col min="9986" max="9986" width="25.58203125" style="13" customWidth="1"/>
    <col min="9987" max="9987" width="19.75" style="13" customWidth="1"/>
    <col min="9988" max="9988" width="38.58203125" style="13" customWidth="1"/>
    <col min="9989" max="9989" width="2.58203125" style="13" customWidth="1"/>
    <col min="9990" max="9990" width="1.25" style="13" customWidth="1"/>
    <col min="9991" max="10240" width="9" style="13"/>
    <col min="10241" max="10241" width="1.25" style="13" customWidth="1"/>
    <col min="10242" max="10242" width="25.58203125" style="13" customWidth="1"/>
    <col min="10243" max="10243" width="19.75" style="13" customWidth="1"/>
    <col min="10244" max="10244" width="38.58203125" style="13" customWidth="1"/>
    <col min="10245" max="10245" width="2.58203125" style="13" customWidth="1"/>
    <col min="10246" max="10246" width="1.25" style="13" customWidth="1"/>
    <col min="10247" max="10496" width="9" style="13"/>
    <col min="10497" max="10497" width="1.25" style="13" customWidth="1"/>
    <col min="10498" max="10498" width="25.58203125" style="13" customWidth="1"/>
    <col min="10499" max="10499" width="19.75" style="13" customWidth="1"/>
    <col min="10500" max="10500" width="38.58203125" style="13" customWidth="1"/>
    <col min="10501" max="10501" width="2.58203125" style="13" customWidth="1"/>
    <col min="10502" max="10502" width="1.25" style="13" customWidth="1"/>
    <col min="10503" max="10752" width="9" style="13"/>
    <col min="10753" max="10753" width="1.25" style="13" customWidth="1"/>
    <col min="10754" max="10754" width="25.58203125" style="13" customWidth="1"/>
    <col min="10755" max="10755" width="19.75" style="13" customWidth="1"/>
    <col min="10756" max="10756" width="38.58203125" style="13" customWidth="1"/>
    <col min="10757" max="10757" width="2.58203125" style="13" customWidth="1"/>
    <col min="10758" max="10758" width="1.25" style="13" customWidth="1"/>
    <col min="10759" max="11008" width="9" style="13"/>
    <col min="11009" max="11009" width="1.25" style="13" customWidth="1"/>
    <col min="11010" max="11010" width="25.58203125" style="13" customWidth="1"/>
    <col min="11011" max="11011" width="19.75" style="13" customWidth="1"/>
    <col min="11012" max="11012" width="38.58203125" style="13" customWidth="1"/>
    <col min="11013" max="11013" width="2.58203125" style="13" customWidth="1"/>
    <col min="11014" max="11014" width="1.25" style="13" customWidth="1"/>
    <col min="11015" max="11264" width="9" style="13"/>
    <col min="11265" max="11265" width="1.25" style="13" customWidth="1"/>
    <col min="11266" max="11266" width="25.58203125" style="13" customWidth="1"/>
    <col min="11267" max="11267" width="19.75" style="13" customWidth="1"/>
    <col min="11268" max="11268" width="38.58203125" style="13" customWidth="1"/>
    <col min="11269" max="11269" width="2.58203125" style="13" customWidth="1"/>
    <col min="11270" max="11270" width="1.25" style="13" customWidth="1"/>
    <col min="11271" max="11520" width="9" style="13"/>
    <col min="11521" max="11521" width="1.25" style="13" customWidth="1"/>
    <col min="11522" max="11522" width="25.58203125" style="13" customWidth="1"/>
    <col min="11523" max="11523" width="19.75" style="13" customWidth="1"/>
    <col min="11524" max="11524" width="38.58203125" style="13" customWidth="1"/>
    <col min="11525" max="11525" width="2.58203125" style="13" customWidth="1"/>
    <col min="11526" max="11526" width="1.25" style="13" customWidth="1"/>
    <col min="11527" max="11776" width="9" style="13"/>
    <col min="11777" max="11777" width="1.25" style="13" customWidth="1"/>
    <col min="11778" max="11778" width="25.58203125" style="13" customWidth="1"/>
    <col min="11779" max="11779" width="19.75" style="13" customWidth="1"/>
    <col min="11780" max="11780" width="38.58203125" style="13" customWidth="1"/>
    <col min="11781" max="11781" width="2.58203125" style="13" customWidth="1"/>
    <col min="11782" max="11782" width="1.25" style="13" customWidth="1"/>
    <col min="11783" max="12032" width="9" style="13"/>
    <col min="12033" max="12033" width="1.25" style="13" customWidth="1"/>
    <col min="12034" max="12034" width="25.58203125" style="13" customWidth="1"/>
    <col min="12035" max="12035" width="19.75" style="13" customWidth="1"/>
    <col min="12036" max="12036" width="38.58203125" style="13" customWidth="1"/>
    <col min="12037" max="12037" width="2.58203125" style="13" customWidth="1"/>
    <col min="12038" max="12038" width="1.25" style="13" customWidth="1"/>
    <col min="12039" max="12288" width="9" style="13"/>
    <col min="12289" max="12289" width="1.25" style="13" customWidth="1"/>
    <col min="12290" max="12290" width="25.58203125" style="13" customWidth="1"/>
    <col min="12291" max="12291" width="19.75" style="13" customWidth="1"/>
    <col min="12292" max="12292" width="38.58203125" style="13" customWidth="1"/>
    <col min="12293" max="12293" width="2.58203125" style="13" customWidth="1"/>
    <col min="12294" max="12294" width="1.25" style="13" customWidth="1"/>
    <col min="12295" max="12544" width="9" style="13"/>
    <col min="12545" max="12545" width="1.25" style="13" customWidth="1"/>
    <col min="12546" max="12546" width="25.58203125" style="13" customWidth="1"/>
    <col min="12547" max="12547" width="19.75" style="13" customWidth="1"/>
    <col min="12548" max="12548" width="38.58203125" style="13" customWidth="1"/>
    <col min="12549" max="12549" width="2.58203125" style="13" customWidth="1"/>
    <col min="12550" max="12550" width="1.25" style="13" customWidth="1"/>
    <col min="12551" max="12800" width="9" style="13"/>
    <col min="12801" max="12801" width="1.25" style="13" customWidth="1"/>
    <col min="12802" max="12802" width="25.58203125" style="13" customWidth="1"/>
    <col min="12803" max="12803" width="19.75" style="13" customWidth="1"/>
    <col min="12804" max="12804" width="38.58203125" style="13" customWidth="1"/>
    <col min="12805" max="12805" width="2.58203125" style="13" customWidth="1"/>
    <col min="12806" max="12806" width="1.25" style="13" customWidth="1"/>
    <col min="12807" max="13056" width="9" style="13"/>
    <col min="13057" max="13057" width="1.25" style="13" customWidth="1"/>
    <col min="13058" max="13058" width="25.58203125" style="13" customWidth="1"/>
    <col min="13059" max="13059" width="19.75" style="13" customWidth="1"/>
    <col min="13060" max="13060" width="38.58203125" style="13" customWidth="1"/>
    <col min="13061" max="13061" width="2.58203125" style="13" customWidth="1"/>
    <col min="13062" max="13062" width="1.25" style="13" customWidth="1"/>
    <col min="13063" max="13312" width="9" style="13"/>
    <col min="13313" max="13313" width="1.25" style="13" customWidth="1"/>
    <col min="13314" max="13314" width="25.58203125" style="13" customWidth="1"/>
    <col min="13315" max="13315" width="19.75" style="13" customWidth="1"/>
    <col min="13316" max="13316" width="38.58203125" style="13" customWidth="1"/>
    <col min="13317" max="13317" width="2.58203125" style="13" customWidth="1"/>
    <col min="13318" max="13318" width="1.25" style="13" customWidth="1"/>
    <col min="13319" max="13568" width="9" style="13"/>
    <col min="13569" max="13569" width="1.25" style="13" customWidth="1"/>
    <col min="13570" max="13570" width="25.58203125" style="13" customWidth="1"/>
    <col min="13571" max="13571" width="19.75" style="13" customWidth="1"/>
    <col min="13572" max="13572" width="38.58203125" style="13" customWidth="1"/>
    <col min="13573" max="13573" width="2.58203125" style="13" customWidth="1"/>
    <col min="13574" max="13574" width="1.25" style="13" customWidth="1"/>
    <col min="13575" max="13824" width="9" style="13"/>
    <col min="13825" max="13825" width="1.25" style="13" customWidth="1"/>
    <col min="13826" max="13826" width="25.58203125" style="13" customWidth="1"/>
    <col min="13827" max="13827" width="19.75" style="13" customWidth="1"/>
    <col min="13828" max="13828" width="38.58203125" style="13" customWidth="1"/>
    <col min="13829" max="13829" width="2.58203125" style="13" customWidth="1"/>
    <col min="13830" max="13830" width="1.25" style="13" customWidth="1"/>
    <col min="13831" max="14080" width="9" style="13"/>
    <col min="14081" max="14081" width="1.25" style="13" customWidth="1"/>
    <col min="14082" max="14082" width="25.58203125" style="13" customWidth="1"/>
    <col min="14083" max="14083" width="19.75" style="13" customWidth="1"/>
    <col min="14084" max="14084" width="38.58203125" style="13" customWidth="1"/>
    <col min="14085" max="14085" width="2.58203125" style="13" customWidth="1"/>
    <col min="14086" max="14086" width="1.25" style="13" customWidth="1"/>
    <col min="14087" max="14336" width="9" style="13"/>
    <col min="14337" max="14337" width="1.25" style="13" customWidth="1"/>
    <col min="14338" max="14338" width="25.58203125" style="13" customWidth="1"/>
    <col min="14339" max="14339" width="19.75" style="13" customWidth="1"/>
    <col min="14340" max="14340" width="38.58203125" style="13" customWidth="1"/>
    <col min="14341" max="14341" width="2.58203125" style="13" customWidth="1"/>
    <col min="14342" max="14342" width="1.25" style="13" customWidth="1"/>
    <col min="14343" max="14592" width="9" style="13"/>
    <col min="14593" max="14593" width="1.25" style="13" customWidth="1"/>
    <col min="14594" max="14594" width="25.58203125" style="13" customWidth="1"/>
    <col min="14595" max="14595" width="19.75" style="13" customWidth="1"/>
    <col min="14596" max="14596" width="38.58203125" style="13" customWidth="1"/>
    <col min="14597" max="14597" width="2.58203125" style="13" customWidth="1"/>
    <col min="14598" max="14598" width="1.25" style="13" customWidth="1"/>
    <col min="14599" max="14848" width="9" style="13"/>
    <col min="14849" max="14849" width="1.25" style="13" customWidth="1"/>
    <col min="14850" max="14850" width="25.58203125" style="13" customWidth="1"/>
    <col min="14851" max="14851" width="19.75" style="13" customWidth="1"/>
    <col min="14852" max="14852" width="38.58203125" style="13" customWidth="1"/>
    <col min="14853" max="14853" width="2.58203125" style="13" customWidth="1"/>
    <col min="14854" max="14854" width="1.25" style="13" customWidth="1"/>
    <col min="14855" max="15104" width="9" style="13"/>
    <col min="15105" max="15105" width="1.25" style="13" customWidth="1"/>
    <col min="15106" max="15106" width="25.58203125" style="13" customWidth="1"/>
    <col min="15107" max="15107" width="19.75" style="13" customWidth="1"/>
    <col min="15108" max="15108" width="38.58203125" style="13" customWidth="1"/>
    <col min="15109" max="15109" width="2.58203125" style="13" customWidth="1"/>
    <col min="15110" max="15110" width="1.25" style="13" customWidth="1"/>
    <col min="15111" max="15360" width="9" style="13"/>
    <col min="15361" max="15361" width="1.25" style="13" customWidth="1"/>
    <col min="15362" max="15362" width="25.58203125" style="13" customWidth="1"/>
    <col min="15363" max="15363" width="19.75" style="13" customWidth="1"/>
    <col min="15364" max="15364" width="38.58203125" style="13" customWidth="1"/>
    <col min="15365" max="15365" width="2.58203125" style="13" customWidth="1"/>
    <col min="15366" max="15366" width="1.25" style="13" customWidth="1"/>
    <col min="15367" max="15616" width="9" style="13"/>
    <col min="15617" max="15617" width="1.25" style="13" customWidth="1"/>
    <col min="15618" max="15618" width="25.58203125" style="13" customWidth="1"/>
    <col min="15619" max="15619" width="19.75" style="13" customWidth="1"/>
    <col min="15620" max="15620" width="38.58203125" style="13" customWidth="1"/>
    <col min="15621" max="15621" width="2.58203125" style="13" customWidth="1"/>
    <col min="15622" max="15622" width="1.25" style="13" customWidth="1"/>
    <col min="15623" max="15872" width="9" style="13"/>
    <col min="15873" max="15873" width="1.25" style="13" customWidth="1"/>
    <col min="15874" max="15874" width="25.58203125" style="13" customWidth="1"/>
    <col min="15875" max="15875" width="19.75" style="13" customWidth="1"/>
    <col min="15876" max="15876" width="38.58203125" style="13" customWidth="1"/>
    <col min="15877" max="15877" width="2.58203125" style="13" customWidth="1"/>
    <col min="15878" max="15878" width="1.25" style="13" customWidth="1"/>
    <col min="15879" max="16128" width="9" style="13"/>
    <col min="16129" max="16129" width="1.25" style="13" customWidth="1"/>
    <col min="16130" max="16130" width="25.58203125" style="13" customWidth="1"/>
    <col min="16131" max="16131" width="19.75" style="13" customWidth="1"/>
    <col min="16132" max="16132" width="38.58203125" style="13" customWidth="1"/>
    <col min="16133" max="16133" width="2.58203125" style="13" customWidth="1"/>
    <col min="16134" max="16134" width="1.25" style="13" customWidth="1"/>
    <col min="16135" max="16384" width="9" style="13"/>
  </cols>
  <sheetData>
    <row r="1" spans="2:7" ht="5.15" customHeight="1"/>
    <row r="2" spans="2:7" ht="18.75" customHeight="1">
      <c r="B2" s="14" t="s">
        <v>2</v>
      </c>
      <c r="C2" s="14"/>
      <c r="D2" s="15" t="s">
        <v>3</v>
      </c>
      <c r="E2" s="14"/>
    </row>
    <row r="3" spans="2:7" ht="14.25" customHeight="1">
      <c r="B3" s="16"/>
      <c r="C3" s="16"/>
      <c r="D3" s="16"/>
      <c r="E3" s="16"/>
    </row>
    <row r="4" spans="2:7" ht="50.15" customHeight="1">
      <c r="B4" s="225" t="s">
        <v>4</v>
      </c>
      <c r="C4" s="225"/>
      <c r="D4" s="225"/>
      <c r="E4" s="225"/>
      <c r="F4" s="17"/>
      <c r="G4" s="18"/>
    </row>
    <row r="5" spans="2:7" ht="44.25" customHeight="1">
      <c r="B5" s="19"/>
      <c r="C5" s="19"/>
      <c r="D5" s="19"/>
    </row>
    <row r="6" spans="2:7" ht="24.75" customHeight="1">
      <c r="B6" s="19"/>
      <c r="C6" s="19"/>
      <c r="D6" s="226" t="s">
        <v>5</v>
      </c>
      <c r="E6" s="226"/>
    </row>
    <row r="7" spans="2:7" ht="24.75" customHeight="1">
      <c r="B7" s="19"/>
      <c r="C7" s="19"/>
      <c r="D7" s="227" t="s">
        <v>6</v>
      </c>
      <c r="E7" s="227"/>
    </row>
    <row r="8" spans="2:7" ht="48" customHeight="1">
      <c r="B8" s="19"/>
      <c r="C8" s="19"/>
      <c r="D8" s="19"/>
    </row>
    <row r="9" spans="2:7" ht="31.5" customHeight="1">
      <c r="B9" s="228" t="s">
        <v>7</v>
      </c>
      <c r="C9" s="228"/>
      <c r="D9" s="228"/>
      <c r="E9" s="229"/>
      <c r="F9" s="20"/>
      <c r="G9" s="20"/>
    </row>
    <row r="10" spans="2:7" ht="24.75" customHeight="1">
      <c r="B10" s="19"/>
      <c r="C10" s="19"/>
      <c r="D10" s="19"/>
    </row>
    <row r="11" spans="2:7" ht="24" customHeight="1">
      <c r="B11" s="230" t="s">
        <v>8</v>
      </c>
      <c r="C11" s="231"/>
      <c r="D11" s="230"/>
      <c r="E11" s="231"/>
      <c r="F11" s="21"/>
      <c r="G11" s="22"/>
    </row>
    <row r="12" spans="2:7" ht="15" customHeight="1">
      <c r="B12" s="19"/>
      <c r="C12" s="19"/>
      <c r="D12" s="19"/>
    </row>
    <row r="13" spans="2:7" ht="24.75" customHeight="1">
      <c r="B13" s="232" t="s">
        <v>9</v>
      </c>
      <c r="C13" s="233"/>
      <c r="D13" s="232"/>
      <c r="E13" s="233"/>
      <c r="F13" s="23"/>
      <c r="G13" s="24"/>
    </row>
    <row r="14" spans="2:7" ht="15" customHeight="1">
      <c r="B14" s="19"/>
      <c r="C14" s="19"/>
      <c r="D14" s="19"/>
    </row>
    <row r="15" spans="2:7" ht="18.75" customHeight="1">
      <c r="B15" s="219" t="s">
        <v>5598</v>
      </c>
      <c r="C15" s="220"/>
      <c r="D15" s="219"/>
      <c r="E15" s="220"/>
      <c r="F15" s="25"/>
      <c r="G15" s="26"/>
    </row>
    <row r="16" spans="2:7" ht="15.75" customHeight="1">
      <c r="B16" s="19"/>
      <c r="C16" s="19"/>
      <c r="D16" s="19"/>
    </row>
    <row r="17" spans="2:7" ht="20.25" customHeight="1">
      <c r="B17" s="19"/>
      <c r="C17" s="221" t="s">
        <v>10</v>
      </c>
      <c r="D17" s="65" t="s">
        <v>11</v>
      </c>
    </row>
    <row r="18" spans="2:7" ht="40.5" customHeight="1">
      <c r="B18" s="19"/>
      <c r="C18" s="222"/>
      <c r="D18" s="66"/>
    </row>
    <row r="19" spans="2:7" ht="51" customHeight="1">
      <c r="B19" s="19"/>
      <c r="C19" s="27" t="s">
        <v>12</v>
      </c>
      <c r="D19" s="67"/>
    </row>
    <row r="20" spans="2:7" ht="34.5" customHeight="1">
      <c r="B20" s="19"/>
      <c r="C20" s="27" t="s">
        <v>13</v>
      </c>
      <c r="D20" s="68"/>
    </row>
    <row r="21" spans="2:7" ht="35.25" customHeight="1">
      <c r="B21" s="19"/>
      <c r="C21" s="28" t="s">
        <v>5599</v>
      </c>
      <c r="D21" s="69"/>
    </row>
    <row r="22" spans="2:7" ht="22.5" customHeight="1">
      <c r="B22" s="19"/>
      <c r="C22" s="29"/>
      <c r="D22" s="30"/>
    </row>
    <row r="23" spans="2:7" ht="22.5" customHeight="1">
      <c r="B23" s="19"/>
      <c r="C23" s="31" t="s">
        <v>14</v>
      </c>
      <c r="D23" s="70"/>
    </row>
    <row r="24" spans="2:7" ht="26.25" customHeight="1">
      <c r="B24" s="19"/>
      <c r="C24" s="29" t="s">
        <v>15</v>
      </c>
      <c r="D24" s="70"/>
    </row>
    <row r="25" spans="2:7" ht="26.25" customHeight="1">
      <c r="B25" s="19"/>
      <c r="C25" s="29" t="s">
        <v>16</v>
      </c>
      <c r="D25" s="71" t="s">
        <v>17</v>
      </c>
    </row>
    <row r="26" spans="2:7" ht="26.25" customHeight="1">
      <c r="B26" s="19"/>
      <c r="C26" s="38" t="s">
        <v>18</v>
      </c>
      <c r="D26" s="71" t="s">
        <v>17</v>
      </c>
    </row>
    <row r="27" spans="2:7" ht="45" customHeight="1">
      <c r="B27" s="19"/>
      <c r="C27" s="19"/>
    </row>
    <row r="28" spans="2:7" ht="23.25" customHeight="1">
      <c r="B28" s="223" t="s">
        <v>19</v>
      </c>
      <c r="C28" s="224"/>
      <c r="D28" s="223"/>
      <c r="E28" s="224"/>
      <c r="F28" s="23"/>
      <c r="G28" s="24"/>
    </row>
    <row r="30" spans="2:7" ht="5.15" customHeight="1"/>
  </sheetData>
  <sheetProtection algorithmName="SHA-512" hashValue="EWNUmT6xiT/NLe1we3BvaWPXI3tarUGuU1vYVygUmBEmDWxDZIFxRNpo23pwpUAjqyaFVTNDR3FASpEi2RCzCA==" saltValue="Y9cEBjnueWIy3uzfJq+cXA=="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D00-000000000000}"/>
  </dataValidations>
  <printOptions horizontalCentered="1"/>
  <pageMargins left="0.78740157480314965" right="0.59055118110236227" top="0.94488188976377963" bottom="0.74803149606299213" header="0" footer="0"/>
  <pageSetup paperSize="9" scale="88" orientation="portrait" r:id="rId1"/>
  <rowBreaks count="1" manualBreakCount="1">
    <brk id="29" max="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6B91D-3E89-4A75-BD83-A8785A27753A}">
  <sheetPr>
    <tabColor rgb="FFFFFF00"/>
    <pageSetUpPr fitToPage="1"/>
  </sheetPr>
  <dimension ref="A1:X117"/>
  <sheetViews>
    <sheetView showGridLines="0" view="pageBreakPreview" topLeftCell="A57" zoomScaleNormal="120" zoomScaleSheetLayoutView="100" workbookViewId="0">
      <selection activeCell="I64" sqref="I64:J64"/>
    </sheetView>
  </sheetViews>
  <sheetFormatPr defaultColWidth="8.25" defaultRowHeight="13" outlineLevelCol="1"/>
  <cols>
    <col min="1" max="1" width="3.33203125" style="45" customWidth="1"/>
    <col min="2" max="2" width="2.83203125" style="45" customWidth="1"/>
    <col min="3" max="3" width="11.83203125" style="45" customWidth="1"/>
    <col min="4" max="4" width="3.33203125" style="45" customWidth="1"/>
    <col min="5" max="5" width="11.4140625" style="45" customWidth="1"/>
    <col min="6" max="9" width="17.83203125" style="45" customWidth="1"/>
    <col min="10" max="10" width="19.5" style="45" customWidth="1"/>
    <col min="11" max="12" width="4" style="45" customWidth="1"/>
    <col min="13" max="13" width="37.83203125" style="138" customWidth="1"/>
    <col min="14" max="14" width="9.58203125" style="45" customWidth="1"/>
    <col min="15" max="15" width="40" style="45" customWidth="1" outlineLevel="1"/>
    <col min="16" max="16" width="8.25" style="45" customWidth="1" outlineLevel="1"/>
    <col min="17" max="17" width="34.25" style="45" customWidth="1" outlineLevel="1"/>
    <col min="18" max="19" width="8.25" style="45" customWidth="1" outlineLevel="1"/>
    <col min="20" max="16384" width="8.25" style="45"/>
  </cols>
  <sheetData>
    <row r="1" spans="1:24" s="106" customFormat="1" ht="18" customHeight="1">
      <c r="A1" s="106" t="s">
        <v>40</v>
      </c>
      <c r="J1" s="107" t="s">
        <v>118</v>
      </c>
      <c r="M1" s="108"/>
      <c r="U1" s="107"/>
    </row>
    <row r="2" spans="1:24" s="106" customFormat="1" ht="17.25" customHeight="1">
      <c r="A2" s="249" t="s">
        <v>41</v>
      </c>
      <c r="B2" s="249"/>
      <c r="C2" s="249"/>
      <c r="D2" s="249"/>
      <c r="E2" s="249"/>
      <c r="F2" s="249"/>
      <c r="G2" s="249"/>
      <c r="H2" s="249"/>
      <c r="I2" s="249"/>
      <c r="J2" s="249"/>
      <c r="K2" s="109"/>
      <c r="L2" s="109"/>
      <c r="M2" s="110"/>
      <c r="N2" s="109"/>
      <c r="O2" s="109"/>
      <c r="P2" s="109"/>
      <c r="Q2" s="109"/>
      <c r="R2" s="109"/>
      <c r="S2" s="109"/>
      <c r="T2" s="109"/>
      <c r="U2" s="109"/>
      <c r="V2" s="109"/>
      <c r="W2" s="109"/>
      <c r="X2" s="109"/>
    </row>
    <row r="3" spans="1:24" s="106" customFormat="1" ht="4.5" customHeight="1">
      <c r="B3" s="111"/>
      <c r="C3" s="111"/>
      <c r="D3" s="111"/>
      <c r="E3" s="111"/>
      <c r="F3" s="111"/>
      <c r="G3" s="111"/>
      <c r="H3" s="111"/>
      <c r="I3" s="111"/>
      <c r="J3" s="111"/>
      <c r="K3" s="111"/>
      <c r="L3" s="111"/>
      <c r="M3" s="112"/>
      <c r="N3" s="111"/>
      <c r="O3" s="111"/>
      <c r="P3" s="111"/>
      <c r="Q3" s="111"/>
      <c r="R3" s="111"/>
      <c r="S3" s="111"/>
      <c r="T3" s="111"/>
      <c r="U3" s="111"/>
      <c r="V3" s="111"/>
      <c r="W3" s="111"/>
      <c r="X3" s="111"/>
    </row>
    <row r="4" spans="1:24" s="106" customFormat="1" ht="23.15" customHeight="1">
      <c r="D4" s="113"/>
      <c r="E4" s="113"/>
      <c r="H4" s="114" t="s">
        <v>42</v>
      </c>
      <c r="I4" s="115"/>
      <c r="J4" s="115"/>
      <c r="M4" s="116" t="str">
        <f>IF(I4="","都道府県名を入力してください",TRUE)</f>
        <v>都道府県名を入力してください</v>
      </c>
    </row>
    <row r="5" spans="1:24" s="106" customFormat="1" ht="5.25" customHeight="1" thickBot="1">
      <c r="I5" s="117"/>
      <c r="J5" s="117"/>
      <c r="M5" s="116"/>
    </row>
    <row r="6" spans="1:24" ht="23.15" customHeight="1">
      <c r="B6" s="250" t="s">
        <v>43</v>
      </c>
      <c r="C6" s="251"/>
      <c r="D6" s="252"/>
      <c r="E6" s="253"/>
      <c r="F6" s="253"/>
      <c r="G6" s="254" t="s">
        <v>119</v>
      </c>
      <c r="H6" s="254"/>
      <c r="I6" s="77" t="s">
        <v>120</v>
      </c>
      <c r="J6" s="118" t="s">
        <v>121</v>
      </c>
      <c r="L6" s="45">
        <v>0</v>
      </c>
      <c r="M6" s="119" t="str">
        <f>IF(LEN(D6)=7,TRUE,"薬局コードを正しく入力してください")</f>
        <v>薬局コードを正しく入力してください</v>
      </c>
      <c r="N6" s="45">
        <v>0</v>
      </c>
      <c r="O6" s="120" t="str">
        <f>IF($N$6=0,"個人立、法人立の区分を選択してください。","TRUE")</f>
        <v>個人立、法人立の区分を選択してください。</v>
      </c>
    </row>
    <row r="7" spans="1:24" ht="23.15" customHeight="1">
      <c r="B7" s="255" t="s">
        <v>122</v>
      </c>
      <c r="C7" s="256"/>
      <c r="D7" s="257" t="s">
        <v>123</v>
      </c>
      <c r="E7" s="257"/>
      <c r="F7" s="257"/>
      <c r="G7" s="257"/>
      <c r="H7" s="258"/>
      <c r="I7" s="78" t="s">
        <v>124</v>
      </c>
      <c r="J7" s="121"/>
      <c r="L7" s="45">
        <v>0</v>
      </c>
      <c r="M7" s="119" t="str">
        <f>IF($L$7=0,"薬局が所在する市町村を選択してください。","TRUE")</f>
        <v>薬局が所在する市町村を選択してください。</v>
      </c>
      <c r="N7" s="45">
        <v>0</v>
      </c>
      <c r="O7" s="120" t="str">
        <f>IF(LEN(J7)=6,TRUE,"市町村コードを正しく入力してください（別シートを参照）")</f>
        <v>市町村コードを正しく入力してください（別シートを参照）</v>
      </c>
    </row>
    <row r="8" spans="1:24" ht="23.15" customHeight="1">
      <c r="B8" s="234" t="s">
        <v>45</v>
      </c>
      <c r="C8" s="235"/>
      <c r="D8" s="122"/>
      <c r="E8" s="236"/>
      <c r="F8" s="236"/>
      <c r="G8" s="236"/>
      <c r="H8" s="197"/>
      <c r="I8" s="79" t="s">
        <v>125</v>
      </c>
      <c r="J8" s="186" t="s">
        <v>126</v>
      </c>
      <c r="L8" s="45">
        <v>0</v>
      </c>
      <c r="M8" s="119" t="str">
        <f>IF($E$8="","保険薬局名を入力してください",TRUE)</f>
        <v>保険薬局名を入力してください</v>
      </c>
      <c r="N8" s="45">
        <v>0</v>
      </c>
      <c r="O8" s="123"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c r="B9" s="237" t="s">
        <v>127</v>
      </c>
      <c r="C9" s="238"/>
      <c r="D9" s="241" t="s">
        <v>128</v>
      </c>
      <c r="E9" s="242"/>
      <c r="F9" s="242"/>
      <c r="G9" s="242"/>
      <c r="H9" s="243" t="s">
        <v>46</v>
      </c>
      <c r="I9" s="243"/>
      <c r="J9" s="244"/>
      <c r="K9" s="197" t="s">
        <v>44</v>
      </c>
      <c r="L9" s="45">
        <v>0</v>
      </c>
      <c r="M9" s="116" t="str">
        <f>IF($L$9=0,"指定年月日の年号を選択してください",TRUE)</f>
        <v>指定年月日の年号を選択してください</v>
      </c>
      <c r="N9" s="106"/>
    </row>
    <row r="10" spans="1:24" ht="17.25" customHeight="1">
      <c r="B10" s="239"/>
      <c r="C10" s="240"/>
      <c r="D10" s="247"/>
      <c r="E10" s="248"/>
      <c r="F10" s="124"/>
      <c r="G10" s="124"/>
      <c r="H10" s="245"/>
      <c r="I10" s="245"/>
      <c r="J10" s="246"/>
      <c r="L10" s="45">
        <v>0</v>
      </c>
      <c r="M10" s="125" t="str">
        <f>IF($F$10="","指定年月日を入力してください",TRUE)</f>
        <v>指定年月日を入力してください</v>
      </c>
      <c r="N10" s="106"/>
      <c r="Q10" s="45" t="str">
        <f>IF($D10="","FALSE","TRUE")</f>
        <v>FALSE</v>
      </c>
      <c r="R10" s="45" t="str">
        <f>IF($F10="","FALSE","TRUE")</f>
        <v>FALSE</v>
      </c>
      <c r="S10" s="45" t="str">
        <f>IF($G10="","FALSE","TRUE")</f>
        <v>FALSE</v>
      </c>
    </row>
    <row r="11" spans="1:24" ht="18.75" customHeight="1">
      <c r="B11" s="237" t="s">
        <v>129</v>
      </c>
      <c r="C11" s="238"/>
      <c r="D11" s="280" t="s">
        <v>130</v>
      </c>
      <c r="E11" s="281"/>
      <c r="F11" s="281"/>
      <c r="G11" s="281"/>
      <c r="H11" s="243" t="s">
        <v>131</v>
      </c>
      <c r="I11" s="282" t="s">
        <v>132</v>
      </c>
      <c r="J11" s="284"/>
      <c r="K11" s="197" t="s">
        <v>44</v>
      </c>
      <c r="L11" s="106">
        <v>0</v>
      </c>
      <c r="M11" s="120" t="str">
        <f>IF($J$11="","増改築に限らず調剤室面積を入力してください",TRUE)</f>
        <v>増改築に限らず調剤室面積を入力してください</v>
      </c>
    </row>
    <row r="12" spans="1:24" ht="17.25" customHeight="1">
      <c r="B12" s="239"/>
      <c r="C12" s="240"/>
      <c r="D12" s="247"/>
      <c r="E12" s="248"/>
      <c r="F12" s="124"/>
      <c r="G12" s="124"/>
      <c r="H12" s="245"/>
      <c r="I12" s="283"/>
      <c r="J12" s="285"/>
      <c r="L12" s="45" t="b">
        <v>0</v>
      </c>
      <c r="M12" s="266" t="b">
        <f>IF($L$12=0,"令和８年６月１日以降に改築又は増築した保険薬局は該当項目にチェックの上、年月日を記載してください。",TRUE)</f>
        <v>1</v>
      </c>
      <c r="N12" s="267"/>
      <c r="O12" s="268"/>
      <c r="Q12" s="45" t="str">
        <f>IF($D12="","FALSE","TRUE")</f>
        <v>FALSE</v>
      </c>
      <c r="R12" s="45" t="str">
        <f>IF($F12="","FALSE","TRUE")</f>
        <v>FALSE</v>
      </c>
      <c r="S12" s="45" t="str">
        <f>IF($G12="","FALSE","TRUE")</f>
        <v>FALSE</v>
      </c>
    </row>
    <row r="13" spans="1:24" ht="27.75" customHeight="1">
      <c r="B13" s="261" t="s">
        <v>47</v>
      </c>
      <c r="C13" s="269"/>
      <c r="D13" s="269"/>
      <c r="E13" s="269"/>
      <c r="F13" s="240"/>
      <c r="G13" s="270" t="s">
        <v>48</v>
      </c>
      <c r="H13" s="271"/>
      <c r="I13" s="272" t="s">
        <v>49</v>
      </c>
      <c r="J13" s="273"/>
      <c r="L13" s="45">
        <v>0</v>
      </c>
      <c r="M13" s="126" t="str">
        <f>IF($L$13=0,"遡及指定の該当性を選択してください。","TRUE")</f>
        <v>遡及指定の該当性を選択してください。</v>
      </c>
      <c r="N13" s="106"/>
    </row>
    <row r="14" spans="1:24" ht="19.5" customHeight="1">
      <c r="B14" s="274" t="s">
        <v>133</v>
      </c>
      <c r="C14" s="275"/>
      <c r="D14" s="259" t="s">
        <v>134</v>
      </c>
      <c r="E14" s="260"/>
      <c r="F14" s="127"/>
      <c r="G14" s="128"/>
      <c r="H14" s="129" t="s">
        <v>135</v>
      </c>
      <c r="I14" s="130"/>
      <c r="J14" s="131"/>
      <c r="L14" s="45">
        <v>0</v>
      </c>
      <c r="M14" s="116" t="b">
        <f>IF(L14="","選択してください",TRUE)</f>
        <v>1</v>
      </c>
      <c r="N14" s="106"/>
    </row>
    <row r="15" spans="1:24" ht="19.5" customHeight="1">
      <c r="B15" s="276"/>
      <c r="C15" s="277"/>
      <c r="D15" s="259" t="s">
        <v>136</v>
      </c>
      <c r="E15" s="260"/>
      <c r="F15" s="127"/>
      <c r="G15" s="128"/>
      <c r="H15" s="129" t="s">
        <v>135</v>
      </c>
      <c r="I15" s="130"/>
      <c r="J15" s="131"/>
      <c r="L15" s="45">
        <v>0</v>
      </c>
      <c r="M15" s="116" t="b">
        <f t="shared" ref="M15:M22" si="0">IF(L15="","選択してください",TRUE)</f>
        <v>1</v>
      </c>
      <c r="N15" s="106"/>
    </row>
    <row r="16" spans="1:24" ht="19.5" customHeight="1">
      <c r="B16" s="276"/>
      <c r="C16" s="277"/>
      <c r="D16" s="259" t="s">
        <v>137</v>
      </c>
      <c r="E16" s="260"/>
      <c r="F16" s="127"/>
      <c r="G16" s="198"/>
      <c r="H16" s="129" t="s">
        <v>135</v>
      </c>
      <c r="I16" s="130"/>
      <c r="J16" s="131"/>
      <c r="L16" s="45">
        <v>0</v>
      </c>
      <c r="M16" s="116" t="b">
        <f t="shared" si="0"/>
        <v>1</v>
      </c>
      <c r="N16" s="106"/>
    </row>
    <row r="17" spans="2:20" ht="19.5" customHeight="1">
      <c r="B17" s="276"/>
      <c r="C17" s="277"/>
      <c r="D17" s="259" t="s">
        <v>138</v>
      </c>
      <c r="E17" s="260"/>
      <c r="F17" s="127"/>
      <c r="G17" s="128"/>
      <c r="H17" s="129" t="s">
        <v>135</v>
      </c>
      <c r="I17" s="130"/>
      <c r="J17" s="131"/>
      <c r="L17" s="45">
        <v>0</v>
      </c>
      <c r="M17" s="116" t="b">
        <f t="shared" si="0"/>
        <v>1</v>
      </c>
      <c r="N17" s="106"/>
    </row>
    <row r="18" spans="2:20" ht="19.5" customHeight="1">
      <c r="B18" s="276"/>
      <c r="C18" s="277"/>
      <c r="D18" s="259" t="s">
        <v>139</v>
      </c>
      <c r="E18" s="260"/>
      <c r="F18" s="127"/>
      <c r="G18" s="128"/>
      <c r="H18" s="129" t="s">
        <v>135</v>
      </c>
      <c r="I18" s="130"/>
      <c r="J18" s="131"/>
      <c r="L18" s="45">
        <v>0</v>
      </c>
      <c r="M18" s="116" t="b">
        <f t="shared" si="0"/>
        <v>1</v>
      </c>
      <c r="N18" s="106"/>
    </row>
    <row r="19" spans="2:20" ht="19.5" customHeight="1">
      <c r="B19" s="276"/>
      <c r="C19" s="277"/>
      <c r="D19" s="259" t="s">
        <v>140</v>
      </c>
      <c r="E19" s="260"/>
      <c r="F19" s="127"/>
      <c r="G19" s="128"/>
      <c r="H19" s="129" t="s">
        <v>135</v>
      </c>
      <c r="I19" s="130"/>
      <c r="J19" s="131"/>
      <c r="L19" s="45">
        <v>0</v>
      </c>
      <c r="M19" s="116" t="b">
        <f t="shared" si="0"/>
        <v>1</v>
      </c>
      <c r="N19" s="106"/>
    </row>
    <row r="20" spans="2:20" ht="19.5" customHeight="1">
      <c r="B20" s="276"/>
      <c r="C20" s="277"/>
      <c r="D20" s="259" t="s">
        <v>141</v>
      </c>
      <c r="E20" s="260"/>
      <c r="F20" s="127"/>
      <c r="G20" s="128"/>
      <c r="H20" s="129" t="s">
        <v>135</v>
      </c>
      <c r="I20" s="130"/>
      <c r="J20" s="131"/>
      <c r="L20" s="45">
        <v>0</v>
      </c>
      <c r="M20" s="116" t="b">
        <f t="shared" si="0"/>
        <v>1</v>
      </c>
      <c r="N20" s="106"/>
    </row>
    <row r="21" spans="2:20" ht="19.5" customHeight="1">
      <c r="B21" s="276"/>
      <c r="C21" s="277"/>
      <c r="D21" s="259" t="s">
        <v>142</v>
      </c>
      <c r="E21" s="260"/>
      <c r="F21" s="127"/>
      <c r="G21" s="128"/>
      <c r="H21" s="129" t="s">
        <v>135</v>
      </c>
      <c r="I21" s="130"/>
      <c r="J21" s="131"/>
      <c r="L21" s="45">
        <v>0</v>
      </c>
      <c r="M21" s="116" t="b">
        <f t="shared" si="0"/>
        <v>1</v>
      </c>
      <c r="N21" s="106"/>
    </row>
    <row r="22" spans="2:20" ht="19.5" customHeight="1">
      <c r="B22" s="278"/>
      <c r="C22" s="279"/>
      <c r="D22" s="259" t="s">
        <v>143</v>
      </c>
      <c r="E22" s="260"/>
      <c r="F22" s="127"/>
      <c r="G22" s="128"/>
      <c r="H22" s="129" t="s">
        <v>135</v>
      </c>
      <c r="I22" s="130"/>
      <c r="J22" s="131"/>
      <c r="L22" s="45">
        <v>0</v>
      </c>
      <c r="M22" s="116" t="b">
        <f t="shared" si="0"/>
        <v>1</v>
      </c>
      <c r="N22" s="106"/>
    </row>
    <row r="23" spans="2:20" ht="30.75" customHeight="1">
      <c r="B23" s="261" t="s">
        <v>144</v>
      </c>
      <c r="C23" s="262"/>
      <c r="D23" s="263" t="s">
        <v>145</v>
      </c>
      <c r="E23" s="264"/>
      <c r="F23" s="264"/>
      <c r="G23" s="265"/>
      <c r="H23" s="286" t="s">
        <v>146</v>
      </c>
      <c r="I23" s="287"/>
      <c r="J23" s="199"/>
      <c r="K23" s="45" t="s">
        <v>52</v>
      </c>
      <c r="L23" s="133">
        <v>0</v>
      </c>
      <c r="M23" s="119" t="str">
        <f>IF($L$23=0,"調剤ベースアップ評価料の届出状況を選択してください。","TRUE")</f>
        <v>調剤ベースアップ評価料の届出状況を選択してください。</v>
      </c>
      <c r="N23" s="45">
        <v>0</v>
      </c>
      <c r="O23" s="45" t="str">
        <f>IF($J$23="","ベースアップ評価料の対象者数を入力してください",TRUE)</f>
        <v>ベースアップ評価料の対象者数を入力してください</v>
      </c>
    </row>
    <row r="24" spans="2:20" ht="27.75" customHeight="1">
      <c r="B24" s="288" t="s">
        <v>50</v>
      </c>
      <c r="C24" s="289"/>
      <c r="D24" s="290" t="s">
        <v>51</v>
      </c>
      <c r="E24" s="291"/>
      <c r="F24" s="149"/>
      <c r="G24" s="292" t="s">
        <v>147</v>
      </c>
      <c r="H24" s="272"/>
      <c r="I24" s="293"/>
      <c r="J24" s="200"/>
      <c r="L24" s="133" t="s">
        <v>112</v>
      </c>
      <c r="M24" s="119" t="str">
        <f>IF(F24&gt;0,IF(J24&gt;F24,"常勤換算の数値が実人員より大きいため修正してください",TRUE),"保険薬剤師の実人員数を入力してください")</f>
        <v>保険薬剤師の実人員数を入力してください</v>
      </c>
      <c r="N24" s="134" t="s">
        <v>113</v>
      </c>
      <c r="O24" s="294" t="str">
        <f>IF(J24="","常勤換算の人数が記載漏れです",IF(F24&lt;J24,"常勤換算の人数が実人員よりも大きいため修正して下さい",TRUE))</f>
        <v>常勤換算の人数が記載漏れです</v>
      </c>
      <c r="P24" s="295"/>
      <c r="Q24" s="295"/>
      <c r="R24" s="295"/>
      <c r="S24" s="295"/>
      <c r="T24" s="296"/>
    </row>
    <row r="25" spans="2:20" ht="27.75" customHeight="1" thickBot="1">
      <c r="B25" s="297" t="s">
        <v>53</v>
      </c>
      <c r="C25" s="298"/>
      <c r="D25" s="299" t="s">
        <v>54</v>
      </c>
      <c r="E25" s="300"/>
      <c r="F25" s="135"/>
      <c r="G25" s="301" t="s">
        <v>147</v>
      </c>
      <c r="H25" s="302"/>
      <c r="I25" s="303"/>
      <c r="J25" s="201"/>
      <c r="L25" s="133" t="s">
        <v>112</v>
      </c>
      <c r="M25" s="119" t="str">
        <f>IF(F25&gt;0,IF(J25&gt;F25,"常勤換算の数値が実人員より大きいため修正してください",TRUE),"事務職員の実人員数を入力してください")</f>
        <v>事務職員の実人員数を入力してください</v>
      </c>
      <c r="N25" s="134" t="s">
        <v>113</v>
      </c>
      <c r="O25" s="294" t="str">
        <f>IF(J25="","常勤換算の人数が記載漏れです",IF(F25&lt;J25,"常勤換算の人数が実人員よりも大きいため修正して下さい",TRUE))</f>
        <v>常勤換算の人数が記載漏れです</v>
      </c>
      <c r="P25" s="295"/>
      <c r="Q25" s="295"/>
      <c r="R25" s="295"/>
      <c r="S25" s="295"/>
      <c r="T25" s="296"/>
    </row>
    <row r="26" spans="2:20" ht="6.75" customHeight="1" thickBot="1">
      <c r="B26" s="136"/>
      <c r="C26" s="136"/>
      <c r="D26" s="136"/>
      <c r="E26" s="136"/>
      <c r="F26" s="136"/>
      <c r="G26" s="136"/>
      <c r="H26" s="137"/>
      <c r="I26" s="137"/>
      <c r="J26" s="137"/>
    </row>
    <row r="27" spans="2:20" ht="26.25" customHeight="1">
      <c r="B27" s="304" t="s">
        <v>148</v>
      </c>
      <c r="C27" s="305"/>
      <c r="D27" s="305"/>
      <c r="E27" s="305"/>
      <c r="F27" s="305"/>
      <c r="G27" s="305"/>
      <c r="H27" s="305"/>
      <c r="I27" s="305"/>
      <c r="J27" s="306"/>
    </row>
    <row r="28" spans="2:20" ht="28.5" customHeight="1">
      <c r="B28" s="307" t="s">
        <v>149</v>
      </c>
      <c r="C28" s="308"/>
      <c r="D28" s="309" t="s">
        <v>55</v>
      </c>
      <c r="E28" s="308"/>
      <c r="F28" s="147" t="s">
        <v>56</v>
      </c>
      <c r="G28" s="139" t="s">
        <v>57</v>
      </c>
      <c r="H28" s="139" t="s">
        <v>58</v>
      </c>
      <c r="I28" s="139" t="s">
        <v>59</v>
      </c>
      <c r="J28" s="186" t="s">
        <v>60</v>
      </c>
      <c r="L28" s="45">
        <v>0</v>
      </c>
      <c r="M28" s="140" t="str">
        <f>IF(L28=0,"調剤基本料の届出区分を選択してください",TRUE)</f>
        <v>調剤基本料の届出区分を選択してください</v>
      </c>
      <c r="N28" s="141"/>
      <c r="O28" s="142"/>
    </row>
    <row r="29" spans="2:20" ht="63.75" customHeight="1">
      <c r="B29" s="310"/>
      <c r="C29" s="312" t="s">
        <v>61</v>
      </c>
      <c r="D29" s="312"/>
      <c r="E29" s="312"/>
      <c r="F29" s="313"/>
      <c r="G29" s="316" t="s">
        <v>62</v>
      </c>
      <c r="H29" s="317"/>
      <c r="I29" s="318"/>
      <c r="J29" s="319"/>
      <c r="K29" s="45" t="s">
        <v>44</v>
      </c>
      <c r="L29" s="133"/>
      <c r="M29" s="119" t="str">
        <f>IF(I29="","処方箋受付回数の合計を入力してください",TRUE)</f>
        <v>処方箋受付回数の合計を入力してください</v>
      </c>
      <c r="O29" s="133"/>
      <c r="P29" s="143"/>
    </row>
    <row r="30" spans="2:20" ht="63.75" customHeight="1">
      <c r="B30" s="311"/>
      <c r="C30" s="314"/>
      <c r="D30" s="314"/>
      <c r="E30" s="314"/>
      <c r="F30" s="315"/>
      <c r="G30" s="316" t="s">
        <v>63</v>
      </c>
      <c r="H30" s="320"/>
      <c r="I30" s="321" t="s">
        <v>150</v>
      </c>
      <c r="J30" s="322"/>
      <c r="K30" s="45" t="s">
        <v>44</v>
      </c>
      <c r="M30" s="144" t="s">
        <v>114</v>
      </c>
      <c r="N30" s="145"/>
      <c r="O30" s="133"/>
      <c r="P30" s="146"/>
      <c r="Q30" s="146"/>
      <c r="R30" s="146"/>
    </row>
    <row r="31" spans="2:20" ht="19.5" customHeight="1">
      <c r="B31" s="80"/>
      <c r="C31" s="312" t="s">
        <v>151</v>
      </c>
      <c r="D31" s="312"/>
      <c r="E31" s="313"/>
      <c r="F31" s="336" t="s">
        <v>152</v>
      </c>
      <c r="G31" s="243"/>
      <c r="H31" s="337"/>
      <c r="I31" s="338"/>
      <c r="J31" s="339"/>
      <c r="M31" s="119" t="str">
        <f>IF(I31="","数値を入力してください",IF(I31&gt;100,"値が大きすぎます",TRUE))</f>
        <v>数値を入力してください</v>
      </c>
    </row>
    <row r="32" spans="2:20" ht="18" customHeight="1">
      <c r="B32" s="81"/>
      <c r="C32" s="334"/>
      <c r="D32" s="334"/>
      <c r="E32" s="335"/>
      <c r="F32" s="340" t="s">
        <v>153</v>
      </c>
      <c r="G32" s="341"/>
      <c r="H32" s="341"/>
      <c r="I32" s="341"/>
      <c r="J32" s="342"/>
      <c r="L32" s="45">
        <v>0</v>
      </c>
      <c r="M32" s="119" t="str">
        <f>IF($L$32=0,"当該保険医療機関の種別を選択してください。","TRUE")</f>
        <v>当該保険医療機関の種別を選択してください。</v>
      </c>
    </row>
    <row r="33" spans="1:15" ht="22.5" customHeight="1">
      <c r="B33" s="81"/>
      <c r="C33" s="334"/>
      <c r="D33" s="334"/>
      <c r="E33" s="335"/>
      <c r="F33" s="336" t="s">
        <v>154</v>
      </c>
      <c r="G33" s="243"/>
      <c r="H33" s="337"/>
      <c r="I33" s="343"/>
      <c r="J33" s="344"/>
      <c r="K33" s="45" t="s">
        <v>44</v>
      </c>
      <c r="M33" s="119" t="str">
        <f>IF(I33="","数値を入力してください",IF(I33&gt;100,"値が大きすぎます",IF(I33&gt;I31,"第１位の医療機関に係る集中率より大きい数値です",TRUE)))</f>
        <v>数値を入力してください</v>
      </c>
    </row>
    <row r="34" spans="1:15" ht="18" customHeight="1">
      <c r="B34" s="81"/>
      <c r="C34" s="334"/>
      <c r="D34" s="334"/>
      <c r="E34" s="335"/>
      <c r="F34" s="340" t="s">
        <v>153</v>
      </c>
      <c r="G34" s="341"/>
      <c r="H34" s="341"/>
      <c r="I34" s="341"/>
      <c r="J34" s="342"/>
      <c r="L34" s="45">
        <v>0</v>
      </c>
      <c r="M34" s="119" t="str">
        <f>IF($L$34=0,"当該保険医療機関の種別を選択してください。","TRUE")</f>
        <v>当該保険医療機関の種別を選択してください。</v>
      </c>
    </row>
    <row r="35" spans="1:15" ht="21.75" customHeight="1">
      <c r="B35" s="81"/>
      <c r="C35" s="334"/>
      <c r="D35" s="334"/>
      <c r="E35" s="335"/>
      <c r="F35" s="336" t="s">
        <v>155</v>
      </c>
      <c r="G35" s="243"/>
      <c r="H35" s="337"/>
      <c r="I35" s="338"/>
      <c r="J35" s="339"/>
      <c r="M35" s="119"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120"/>
      <c r="O35" s="120" t="str">
        <f>IF(I31+I33+I35&gt;100,"集中率の合計が100%を超えています","TRUE")</f>
        <v>TRUE</v>
      </c>
    </row>
    <row r="36" spans="1:15" ht="18" customHeight="1">
      <c r="B36" s="82"/>
      <c r="C36" s="314"/>
      <c r="D36" s="314"/>
      <c r="E36" s="315"/>
      <c r="F36" s="340" t="s">
        <v>153</v>
      </c>
      <c r="G36" s="341"/>
      <c r="H36" s="341"/>
      <c r="I36" s="341"/>
      <c r="J36" s="342"/>
      <c r="L36" s="45">
        <v>0</v>
      </c>
      <c r="M36" s="119" t="str">
        <f>IF($L$36=0,"当該保険医療機関の種別を選択してください。","TRUE")</f>
        <v>当該保険医療機関の種別を選択してください。</v>
      </c>
    </row>
    <row r="37" spans="1:15" ht="25.5" customHeight="1">
      <c r="B37" s="80"/>
      <c r="C37" s="323" t="s">
        <v>156</v>
      </c>
      <c r="D37" s="323"/>
      <c r="E37" s="323"/>
      <c r="F37" s="324"/>
      <c r="G37" s="325" t="s">
        <v>64</v>
      </c>
      <c r="H37" s="326"/>
      <c r="I37" s="327" t="s">
        <v>65</v>
      </c>
      <c r="J37" s="328"/>
      <c r="L37" s="45">
        <v>0</v>
      </c>
      <c r="M37" s="138" t="str">
        <f>IF($L$37=0,"所属するグループの有無を選択してください。","TRUE")</f>
        <v>所属するグループの有無を選択してください。</v>
      </c>
    </row>
    <row r="38" spans="1:15" ht="37.5" customHeight="1">
      <c r="B38" s="81"/>
      <c r="C38" s="329" t="s">
        <v>157</v>
      </c>
      <c r="D38" s="323" t="s">
        <v>158</v>
      </c>
      <c r="E38" s="323"/>
      <c r="F38" s="324"/>
      <c r="G38" s="332"/>
      <c r="H38" s="333"/>
      <c r="I38" s="333"/>
      <c r="J38" s="319"/>
      <c r="M38" s="140" t="b">
        <f>IF($L$37=1,IF($G38="","グループ名を入力してください",TRUE),TRUE)</f>
        <v>1</v>
      </c>
      <c r="N38" s="141"/>
    </row>
    <row r="39" spans="1:15" ht="30" customHeight="1">
      <c r="B39" s="353"/>
      <c r="C39" s="330"/>
      <c r="D39" s="323" t="s">
        <v>159</v>
      </c>
      <c r="E39" s="323"/>
      <c r="F39" s="324"/>
      <c r="G39" s="355"/>
      <c r="H39" s="318"/>
      <c r="I39" s="318"/>
      <c r="J39" s="356"/>
      <c r="M39" s="140" t="b">
        <f>IF($L$37=1,IF($G39="","グループ内の1月あたりの処方箋受付回数の合計を入力してください",TRUE),TRUE)</f>
        <v>1</v>
      </c>
      <c r="N39" s="141"/>
    </row>
    <row r="40" spans="1:15" ht="52.5" customHeight="1">
      <c r="B40" s="354"/>
      <c r="C40" s="331"/>
      <c r="D40" s="323" t="s">
        <v>160</v>
      </c>
      <c r="E40" s="323"/>
      <c r="F40" s="324"/>
      <c r="G40" s="148" t="s">
        <v>67</v>
      </c>
      <c r="H40" s="357"/>
      <c r="I40" s="358"/>
      <c r="J40" s="150" t="s">
        <v>68</v>
      </c>
      <c r="K40" s="197" t="s">
        <v>52</v>
      </c>
      <c r="L40" s="45">
        <v>0</v>
      </c>
      <c r="M40" s="140" t="e" cm="1">
        <f t="array" ref="M40">_xlfn.IFS(L40=1,IF(H40="","処方箋受付合計回数を入力してください",TRUE),L40=2,TRUE,L40="","選択してください")</f>
        <v>#N/A</v>
      </c>
      <c r="N40" s="141"/>
    </row>
    <row r="41" spans="1:15" ht="30.75" customHeight="1">
      <c r="A41" s="151"/>
      <c r="B41" s="80"/>
      <c r="C41" s="323" t="s">
        <v>161</v>
      </c>
      <c r="D41" s="323"/>
      <c r="E41" s="323"/>
      <c r="F41" s="323"/>
      <c r="G41" s="324"/>
      <c r="H41" s="152" t="s">
        <v>69</v>
      </c>
      <c r="I41" s="153"/>
      <c r="J41" s="154" t="s">
        <v>70</v>
      </c>
      <c r="L41" s="45">
        <v>0</v>
      </c>
      <c r="M41" s="140" t="str">
        <f>IF(L41=0,"選択してください",TRUE)</f>
        <v>選択してください</v>
      </c>
      <c r="N41" s="141"/>
    </row>
    <row r="42" spans="1:15" ht="30" customHeight="1">
      <c r="B42" s="83"/>
      <c r="C42" s="329" t="s">
        <v>66</v>
      </c>
      <c r="D42" s="345" t="s">
        <v>71</v>
      </c>
      <c r="E42" s="323"/>
      <c r="F42" s="323"/>
      <c r="G42" s="324"/>
      <c r="H42" s="346" t="s">
        <v>44</v>
      </c>
      <c r="I42" s="347"/>
      <c r="J42" s="348"/>
      <c r="K42" s="45" t="b">
        <v>0</v>
      </c>
      <c r="L42" s="45" t="b">
        <v>0</v>
      </c>
      <c r="M42" s="140" t="b">
        <f>IF(AND(L41=2,K42=FALSE,L42=FALSE),TRUE,IF(AND(L41=1,K42=FALSE,L42=FALSE),"保険医療機関の種別を選択してください",TRUE))</f>
        <v>1</v>
      </c>
      <c r="N42" s="141" t="b">
        <v>0</v>
      </c>
    </row>
    <row r="43" spans="1:15" ht="30" customHeight="1">
      <c r="B43" s="83"/>
      <c r="C43" s="330"/>
      <c r="D43" s="345" t="s">
        <v>162</v>
      </c>
      <c r="E43" s="323"/>
      <c r="F43" s="323"/>
      <c r="G43" s="324"/>
      <c r="H43" s="349"/>
      <c r="I43" s="350"/>
      <c r="J43" s="351"/>
      <c r="M43" s="119" t="str">
        <f>IF(L41=2,"入力不要です",IF(H43="","保険医療機関の名称を入力してください",TRUE))</f>
        <v>保険医療機関の名称を入力してください</v>
      </c>
    </row>
    <row r="44" spans="1:15" ht="36.75" customHeight="1">
      <c r="B44" s="83"/>
      <c r="C44" s="330"/>
      <c r="D44" s="345" t="s">
        <v>163</v>
      </c>
      <c r="E44" s="323"/>
      <c r="F44" s="323"/>
      <c r="G44" s="324"/>
      <c r="H44" s="349"/>
      <c r="I44" s="350"/>
      <c r="J44" s="351"/>
      <c r="M44" s="140" t="str">
        <f>IF(L41=2,"入力不要です",IF(H44="","処方箋集中率を入力してください",TRUE))</f>
        <v>処方箋集中率を入力してください</v>
      </c>
      <c r="N44" s="141"/>
    </row>
    <row r="45" spans="1:15" ht="47.25" customHeight="1">
      <c r="B45" s="83"/>
      <c r="C45" s="330"/>
      <c r="D45" s="352" t="s">
        <v>164</v>
      </c>
      <c r="E45" s="312"/>
      <c r="F45" s="313"/>
      <c r="G45" s="155" t="s">
        <v>165</v>
      </c>
      <c r="H45" s="156" t="s">
        <v>166</v>
      </c>
      <c r="I45" s="157" t="s">
        <v>167</v>
      </c>
      <c r="J45" s="202" t="s">
        <v>168</v>
      </c>
      <c r="L45" s="45">
        <v>0</v>
      </c>
      <c r="M45" s="140" t="str">
        <f>IF(L41=2,"選択不要です",IF(L45=0,"選択してください",TRUE))</f>
        <v>選択してください</v>
      </c>
      <c r="N45" s="141"/>
    </row>
    <row r="46" spans="1:15" ht="41.25" customHeight="1">
      <c r="B46" s="158"/>
      <c r="C46" s="312" t="s">
        <v>169</v>
      </c>
      <c r="D46" s="312"/>
      <c r="E46" s="312"/>
      <c r="F46" s="313"/>
      <c r="G46" s="159" t="s">
        <v>170</v>
      </c>
      <c r="H46" s="345" t="s">
        <v>171</v>
      </c>
      <c r="I46" s="323"/>
      <c r="J46" s="203" t="s">
        <v>172</v>
      </c>
      <c r="L46" s="45">
        <v>0</v>
      </c>
      <c r="M46" s="160"/>
      <c r="N46" s="141"/>
    </row>
    <row r="47" spans="1:15" ht="18" customHeight="1">
      <c r="A47" s="151"/>
      <c r="B47" s="80"/>
      <c r="C47" s="312" t="s">
        <v>73</v>
      </c>
      <c r="D47" s="312"/>
      <c r="E47" s="312"/>
      <c r="F47" s="312"/>
      <c r="G47" s="312"/>
      <c r="H47" s="312"/>
      <c r="I47" s="312"/>
      <c r="J47" s="369"/>
      <c r="K47" s="197"/>
    </row>
    <row r="48" spans="1:15" ht="50.15" customHeight="1">
      <c r="B48" s="161"/>
      <c r="C48" s="370" t="s">
        <v>74</v>
      </c>
      <c r="D48" s="370"/>
      <c r="E48" s="370"/>
      <c r="F48" s="370"/>
      <c r="G48" s="370"/>
      <c r="H48" s="370"/>
      <c r="I48" s="370"/>
      <c r="J48" s="371"/>
    </row>
    <row r="49" spans="2:17" ht="30" customHeight="1">
      <c r="B49" s="162"/>
      <c r="C49" s="359" t="s">
        <v>75</v>
      </c>
      <c r="D49" s="359"/>
      <c r="E49" s="359"/>
      <c r="F49" s="360"/>
      <c r="G49" s="372" t="s">
        <v>76</v>
      </c>
      <c r="H49" s="373"/>
      <c r="I49" s="245" t="s">
        <v>49</v>
      </c>
      <c r="J49" s="374"/>
      <c r="L49" s="45">
        <v>0</v>
      </c>
      <c r="M49" s="119" t="str">
        <f>IF(L49=0,"選択してください",TRUE)</f>
        <v>選択してください</v>
      </c>
    </row>
    <row r="50" spans="2:17" ht="30" customHeight="1">
      <c r="B50" s="162"/>
      <c r="C50" s="359" t="s">
        <v>77</v>
      </c>
      <c r="D50" s="359"/>
      <c r="E50" s="359"/>
      <c r="F50" s="360"/>
      <c r="G50" s="361" t="s">
        <v>78</v>
      </c>
      <c r="H50" s="362"/>
      <c r="I50" s="363" t="s">
        <v>79</v>
      </c>
      <c r="J50" s="364"/>
      <c r="L50" s="45">
        <v>0</v>
      </c>
      <c r="M50" s="119" t="str">
        <f>IF(L50=0,"選択してください",TRUE)</f>
        <v>選択してください</v>
      </c>
    </row>
    <row r="51" spans="2:17" ht="30" customHeight="1">
      <c r="B51" s="162"/>
      <c r="C51" s="365" t="s">
        <v>80</v>
      </c>
      <c r="D51" s="365"/>
      <c r="E51" s="365"/>
      <c r="F51" s="366"/>
      <c r="G51" s="336" t="s">
        <v>76</v>
      </c>
      <c r="H51" s="367"/>
      <c r="I51" s="367" t="s">
        <v>49</v>
      </c>
      <c r="J51" s="368"/>
      <c r="K51" s="45" t="b">
        <v>1</v>
      </c>
      <c r="L51" s="45">
        <v>0</v>
      </c>
      <c r="M51" s="119" t="str">
        <f>IF(L51=0,"選択してください",TRUE)</f>
        <v>選択してください</v>
      </c>
    </row>
    <row r="52" spans="2:17" ht="30" customHeight="1">
      <c r="B52" s="383" t="s">
        <v>173</v>
      </c>
      <c r="C52" s="384"/>
      <c r="D52" s="384"/>
      <c r="E52" s="384"/>
      <c r="F52" s="385"/>
      <c r="G52" s="163" t="s">
        <v>174</v>
      </c>
      <c r="H52" s="163" t="s">
        <v>175</v>
      </c>
      <c r="I52" s="164" t="s">
        <v>176</v>
      </c>
      <c r="J52" s="204" t="s">
        <v>72</v>
      </c>
      <c r="M52" s="140" t="str">
        <f>IF(L52=0,"該当するもの全てを選択してください","TRUE")</f>
        <v>該当するもの全てを選択してください</v>
      </c>
      <c r="N52" s="141"/>
    </row>
    <row r="53" spans="2:17" ht="56.25" customHeight="1" thickBot="1">
      <c r="B53" s="205"/>
      <c r="C53" s="386" t="s">
        <v>177</v>
      </c>
      <c r="D53" s="386"/>
      <c r="E53" s="386"/>
      <c r="F53" s="165"/>
      <c r="G53" s="84" t="s">
        <v>178</v>
      </c>
      <c r="H53" s="165"/>
      <c r="I53" s="85" t="s">
        <v>5595</v>
      </c>
      <c r="J53" s="166" t="s">
        <v>95</v>
      </c>
      <c r="M53" s="140"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141"/>
      <c r="O53" s="119" t="str">
        <f>IF(H53="","自局の周囲50ｍの区域内になる他の保険薬局数を入力してください",TRUE)</f>
        <v>自局の周囲50ｍの区域内になる他の保険薬局数を入力してください</v>
      </c>
    </row>
    <row r="54" spans="2:17" ht="9.75" customHeight="1">
      <c r="C54" s="167"/>
      <c r="D54" s="167"/>
      <c r="E54" s="167"/>
      <c r="F54" s="167"/>
      <c r="G54" s="168"/>
      <c r="H54" s="169"/>
      <c r="I54" s="169"/>
      <c r="J54" s="169"/>
    </row>
    <row r="55" spans="2:17" s="106" customFormat="1" ht="18.75" customHeight="1">
      <c r="B55" s="387" t="s">
        <v>81</v>
      </c>
      <c r="C55" s="387"/>
      <c r="D55" s="388">
        <f>D6</f>
        <v>0</v>
      </c>
      <c r="E55" s="388"/>
      <c r="F55" s="170"/>
      <c r="H55" s="171"/>
      <c r="M55" s="108"/>
    </row>
    <row r="56" spans="2:17" s="106" customFormat="1" ht="10.5" customHeight="1" thickBot="1">
      <c r="G56" s="172"/>
      <c r="H56" s="172"/>
      <c r="I56" s="173"/>
      <c r="J56" s="173"/>
      <c r="M56" s="108"/>
    </row>
    <row r="57" spans="2:17" ht="36.75" customHeight="1">
      <c r="B57" s="389" t="s">
        <v>179</v>
      </c>
      <c r="C57" s="390"/>
      <c r="D57" s="390"/>
      <c r="E57" s="390"/>
      <c r="F57" s="391"/>
      <c r="G57" s="392" t="s">
        <v>82</v>
      </c>
      <c r="H57" s="375"/>
      <c r="I57" s="375" t="s">
        <v>83</v>
      </c>
      <c r="J57" s="376"/>
      <c r="L57" s="45">
        <v>0</v>
      </c>
      <c r="M57" s="119" t="str">
        <f>IF(L57=0,"選択してください",TRUE)</f>
        <v>選択してください</v>
      </c>
    </row>
    <row r="58" spans="2:17" ht="36.75" customHeight="1">
      <c r="B58" s="86"/>
      <c r="C58" s="334" t="s">
        <v>115</v>
      </c>
      <c r="D58" s="334"/>
      <c r="E58" s="334"/>
      <c r="F58" s="335"/>
      <c r="G58" s="377" t="s">
        <v>180</v>
      </c>
      <c r="H58" s="373"/>
      <c r="I58" s="362" t="s">
        <v>84</v>
      </c>
      <c r="J58" s="378"/>
      <c r="K58" s="45" t="s">
        <v>85</v>
      </c>
      <c r="L58" s="45">
        <v>0</v>
      </c>
      <c r="M58" s="119" t="str">
        <f>IF(L58=0,"選択してください",TRUE)</f>
        <v>選択してください</v>
      </c>
    </row>
    <row r="59" spans="2:17" ht="45" customHeight="1" thickBot="1">
      <c r="B59" s="86"/>
      <c r="C59" s="379" t="s">
        <v>181</v>
      </c>
      <c r="D59" s="379"/>
      <c r="E59" s="379"/>
      <c r="F59" s="380"/>
      <c r="G59" s="377" t="s">
        <v>182</v>
      </c>
      <c r="H59" s="373"/>
      <c r="I59" s="381" t="s">
        <v>84</v>
      </c>
      <c r="J59" s="382"/>
      <c r="K59" s="45" t="s">
        <v>85</v>
      </c>
      <c r="L59" s="45">
        <v>0</v>
      </c>
      <c r="M59" s="119" t="str">
        <f>IF(L59=0,"選択してください",TRUE)</f>
        <v>選択してください</v>
      </c>
    </row>
    <row r="60" spans="2:17" ht="30" customHeight="1">
      <c r="B60" s="87" t="s">
        <v>183</v>
      </c>
      <c r="C60" s="88"/>
      <c r="D60" s="88"/>
      <c r="E60" s="89"/>
      <c r="F60" s="90"/>
      <c r="G60" s="91"/>
      <c r="H60" s="92"/>
      <c r="I60" s="92"/>
      <c r="J60" s="93"/>
      <c r="L60" s="45">
        <v>0</v>
      </c>
    </row>
    <row r="61" spans="2:17" ht="31.5" customHeight="1">
      <c r="B61" s="307" t="s">
        <v>86</v>
      </c>
      <c r="C61" s="308"/>
      <c r="D61" s="309" t="s">
        <v>87</v>
      </c>
      <c r="E61" s="308"/>
      <c r="F61" s="147" t="s">
        <v>88</v>
      </c>
      <c r="G61" s="139" t="s">
        <v>89</v>
      </c>
      <c r="H61" s="174" t="s">
        <v>184</v>
      </c>
      <c r="I61" s="139" t="s">
        <v>90</v>
      </c>
      <c r="J61" s="175"/>
      <c r="L61" s="45">
        <v>0</v>
      </c>
      <c r="M61" s="140" t="str">
        <f>IF(L61=0,"選択してください",TRUE)</f>
        <v>選択してください</v>
      </c>
      <c r="N61" s="141"/>
    </row>
    <row r="62" spans="2:17" ht="32.15" customHeight="1">
      <c r="B62" s="94"/>
      <c r="C62" s="323" t="s">
        <v>94</v>
      </c>
      <c r="D62" s="323"/>
      <c r="E62" s="323"/>
      <c r="F62" s="323"/>
      <c r="G62" s="325" t="s">
        <v>95</v>
      </c>
      <c r="H62" s="326"/>
      <c r="I62" s="400" t="s">
        <v>72</v>
      </c>
      <c r="J62" s="401"/>
      <c r="L62" s="45">
        <v>0</v>
      </c>
      <c r="M62" s="140" t="str">
        <f>IF(L62=0,"選択してください",TRUE)</f>
        <v>選択してください</v>
      </c>
      <c r="N62" s="141"/>
    </row>
    <row r="63" spans="2:17" ht="35.25" customHeight="1">
      <c r="B63" s="94"/>
      <c r="C63" s="402" t="s">
        <v>185</v>
      </c>
      <c r="D63" s="403"/>
      <c r="E63" s="318"/>
      <c r="F63" s="404"/>
      <c r="G63" s="95" t="s">
        <v>186</v>
      </c>
      <c r="H63" s="132"/>
      <c r="I63" s="96" t="s">
        <v>187</v>
      </c>
      <c r="J63" s="176"/>
      <c r="M63" s="140" t="str">
        <f>IF($E$63="","数値を入力してください",TRUE)</f>
        <v>数値を入力してください</v>
      </c>
      <c r="N63" s="141"/>
      <c r="O63" s="140" t="str">
        <f>IF($H$63="","同一グループ以外への分譲実績回数を入力してください",TRUE)</f>
        <v>同一グループ以外への分譲実績回数を入力してください</v>
      </c>
      <c r="Q63" s="140" t="str">
        <f>IF($J$63="","医薬品の備蓄品目数を入力してください",TRUE)</f>
        <v>医薬品の備蓄品目数を入力してください</v>
      </c>
    </row>
    <row r="64" spans="2:17" ht="40.5" customHeight="1" thickBot="1">
      <c r="B64" s="97"/>
      <c r="C64" s="312" t="s">
        <v>188</v>
      </c>
      <c r="D64" s="312"/>
      <c r="E64" s="312"/>
      <c r="F64" s="313"/>
      <c r="G64" s="393" t="s">
        <v>95</v>
      </c>
      <c r="H64" s="394"/>
      <c r="I64" s="395" t="s">
        <v>96</v>
      </c>
      <c r="J64" s="396"/>
      <c r="L64" s="45">
        <v>0</v>
      </c>
      <c r="M64" s="140" t="str">
        <f>IF(L64=0,"選択してください",TRUE)</f>
        <v>選択してください</v>
      </c>
      <c r="N64" s="141"/>
    </row>
    <row r="65" spans="2:17" ht="31.5" customHeight="1">
      <c r="B65" s="97"/>
      <c r="C65" s="312" t="s">
        <v>189</v>
      </c>
      <c r="D65" s="312"/>
      <c r="E65" s="312"/>
      <c r="F65" s="313"/>
      <c r="G65" s="397"/>
      <c r="H65" s="397"/>
      <c r="I65" s="398"/>
      <c r="J65" s="399"/>
      <c r="L65" s="45" t="s">
        <v>44</v>
      </c>
      <c r="M65" s="140" t="str">
        <f>IF(G65="","要指導医薬品及び一般用医薬品の合計品目数",TRUE)</f>
        <v>要指導医薬品及び一般用医薬品の合計品目数</v>
      </c>
      <c r="N65" s="141"/>
    </row>
    <row r="66" spans="2:17" ht="31.5" customHeight="1" thickBot="1">
      <c r="B66" s="97"/>
      <c r="C66" s="312" t="s">
        <v>190</v>
      </c>
      <c r="D66" s="312"/>
      <c r="E66" s="312"/>
      <c r="F66" s="313"/>
      <c r="G66" s="417"/>
      <c r="H66" s="295"/>
      <c r="I66" s="295"/>
      <c r="J66" s="418"/>
      <c r="L66" s="45" t="s">
        <v>44</v>
      </c>
      <c r="M66" s="140" t="s">
        <v>191</v>
      </c>
      <c r="N66" s="141"/>
    </row>
    <row r="67" spans="2:17" ht="31.5" customHeight="1" thickBot="1">
      <c r="B67" s="87" t="s">
        <v>91</v>
      </c>
      <c r="C67" s="98"/>
      <c r="D67" s="99"/>
      <c r="E67" s="99"/>
      <c r="F67" s="100"/>
      <c r="G67" s="419" t="s">
        <v>92</v>
      </c>
      <c r="H67" s="420"/>
      <c r="I67" s="420" t="s">
        <v>93</v>
      </c>
      <c r="J67" s="421"/>
      <c r="L67" s="45">
        <v>0</v>
      </c>
      <c r="M67" s="140" t="str">
        <f>IF(L67=0,"選択してください",TRUE)</f>
        <v>選択してください</v>
      </c>
      <c r="N67" s="141"/>
    </row>
    <row r="68" spans="2:17" ht="43.5" customHeight="1">
      <c r="B68" s="411" t="s">
        <v>192</v>
      </c>
      <c r="C68" s="412"/>
      <c r="D68" s="412"/>
      <c r="E68" s="412"/>
      <c r="F68" s="413"/>
      <c r="G68" s="184" t="s">
        <v>97</v>
      </c>
      <c r="H68" s="177" t="s">
        <v>98</v>
      </c>
      <c r="I68" s="178" t="s">
        <v>93</v>
      </c>
      <c r="J68" s="179"/>
      <c r="L68" s="45">
        <v>0</v>
      </c>
      <c r="M68" s="140" t="str">
        <f>IF(L68=0,"選択してください",TRUE)</f>
        <v>選択してください</v>
      </c>
      <c r="N68" s="141"/>
      <c r="O68" s="138"/>
      <c r="P68" s="138"/>
      <c r="Q68" s="138"/>
    </row>
    <row r="69" spans="2:17" ht="32.25" customHeight="1">
      <c r="B69" s="422" t="s">
        <v>193</v>
      </c>
      <c r="C69" s="365"/>
      <c r="D69" s="365"/>
      <c r="E69" s="365"/>
      <c r="F69" s="366"/>
      <c r="G69" s="105" t="s">
        <v>194</v>
      </c>
      <c r="H69" s="132"/>
      <c r="I69" s="101" t="s">
        <v>195</v>
      </c>
      <c r="J69" s="180"/>
      <c r="M69" s="140" t="str">
        <f>IF(H69="","算定回数を入力してください",TRUE)</f>
        <v>算定回数を入力してください</v>
      </c>
      <c r="N69" s="141"/>
      <c r="O69" s="120" t="str">
        <f>IF(J69="","実施患者数を入力してください",TRUE)</f>
        <v>実施患者数を入力してください</v>
      </c>
    </row>
    <row r="70" spans="2:17" ht="42.75" customHeight="1">
      <c r="B70" s="423"/>
      <c r="C70" s="370"/>
      <c r="D70" s="370"/>
      <c r="E70" s="370"/>
      <c r="F70" s="424"/>
      <c r="G70" s="102" t="s">
        <v>196</v>
      </c>
      <c r="H70" s="181"/>
      <c r="I70" s="102" t="s">
        <v>197</v>
      </c>
      <c r="J70" s="180"/>
      <c r="M70" s="140" t="str">
        <f>IF(H70="","算定回数を入力してください",TRUE)</f>
        <v>算定回数を入力してください</v>
      </c>
      <c r="N70" s="141"/>
      <c r="O70" s="120" t="str">
        <f>IF(J70="","実施患者数を入力してください",TRUE)</f>
        <v>実施患者数を入力してください</v>
      </c>
    </row>
    <row r="71" spans="2:17" ht="55.5" customHeight="1">
      <c r="B71" s="405" t="s">
        <v>198</v>
      </c>
      <c r="C71" s="406"/>
      <c r="D71" s="406"/>
      <c r="E71" s="406"/>
      <c r="F71" s="407"/>
      <c r="G71" s="96" t="s">
        <v>199</v>
      </c>
      <c r="H71" s="181"/>
      <c r="I71" s="96" t="s">
        <v>200</v>
      </c>
      <c r="J71" s="182"/>
      <c r="K71" s="138"/>
      <c r="L71" s="138"/>
      <c r="M71" s="140" t="str">
        <f>IF(H71="","算定回数を入力してください",TRUE)</f>
        <v>算定回数を入力してください</v>
      </c>
      <c r="N71" s="141"/>
      <c r="O71" s="119" t="str">
        <f>IF(J71="","訪問薬剤指導実績に対する個人在宅の割合を入力してください",TRUE)</f>
        <v>訪問薬剤指導実績に対する個人在宅の割合を入力してください</v>
      </c>
    </row>
    <row r="72" spans="2:17" ht="46.5" customHeight="1" thickBot="1">
      <c r="B72" s="408" t="s">
        <v>201</v>
      </c>
      <c r="C72" s="409"/>
      <c r="D72" s="410"/>
      <c r="E72" s="95" t="s">
        <v>202</v>
      </c>
      <c r="F72" s="183"/>
      <c r="G72" s="95" t="s">
        <v>203</v>
      </c>
      <c r="H72" s="181"/>
      <c r="I72" s="96" t="s">
        <v>204</v>
      </c>
      <c r="J72" s="180"/>
      <c r="M72" s="140" t="str">
        <f>IF(COUNTA(F72,H72,J72)&gt;0, TRUE, "適合する施設要件にチェックの上、算定回数を入力してください")</f>
        <v>適合する施設要件にチェックの上、算定回数を入力してください</v>
      </c>
      <c r="N72" s="141"/>
    </row>
    <row r="73" spans="2:17" ht="30" customHeight="1" thickBot="1">
      <c r="B73" s="411" t="s">
        <v>205</v>
      </c>
      <c r="C73" s="412"/>
      <c r="D73" s="412"/>
      <c r="E73" s="412"/>
      <c r="F73" s="413"/>
      <c r="G73" s="414" t="s">
        <v>92</v>
      </c>
      <c r="H73" s="415"/>
      <c r="I73" s="415" t="s">
        <v>93</v>
      </c>
      <c r="J73" s="416"/>
      <c r="L73" s="45">
        <v>0</v>
      </c>
      <c r="M73" s="140" t="str">
        <f>IF(L73=0,"選択してください","TRUE")</f>
        <v>選択してください</v>
      </c>
      <c r="N73" s="141"/>
    </row>
    <row r="74" spans="2:17" ht="30" customHeight="1" thickBot="1">
      <c r="B74" s="411" t="s">
        <v>206</v>
      </c>
      <c r="C74" s="412"/>
      <c r="D74" s="412"/>
      <c r="E74" s="412"/>
      <c r="F74" s="413"/>
      <c r="G74" s="414" t="s">
        <v>92</v>
      </c>
      <c r="H74" s="415"/>
      <c r="I74" s="415" t="s">
        <v>93</v>
      </c>
      <c r="J74" s="416"/>
      <c r="L74" s="45">
        <v>0</v>
      </c>
      <c r="M74" s="140" t="str">
        <f>IF(L74=0,"選択してください","TRUE")</f>
        <v>選択してください</v>
      </c>
      <c r="N74" s="141"/>
    </row>
    <row r="75" spans="2:17" ht="30" customHeight="1">
      <c r="B75" s="434" t="s">
        <v>99</v>
      </c>
      <c r="C75" s="435"/>
      <c r="D75" s="435"/>
      <c r="E75" s="435"/>
      <c r="F75" s="436"/>
      <c r="G75" s="437" t="s">
        <v>100</v>
      </c>
      <c r="H75" s="438"/>
      <c r="I75" s="415" t="s">
        <v>93</v>
      </c>
      <c r="J75" s="416"/>
      <c r="K75" s="45" t="s">
        <v>85</v>
      </c>
      <c r="L75" s="45">
        <v>0</v>
      </c>
      <c r="M75" s="140" t="str">
        <f>IF(L75=0,"選択してください","TRUE")</f>
        <v>選択してください</v>
      </c>
      <c r="N75" s="141"/>
      <c r="O75" s="185"/>
    </row>
    <row r="76" spans="2:17" ht="25" customHeight="1" thickBot="1">
      <c r="B76" s="103"/>
      <c r="C76" s="314" t="s">
        <v>207</v>
      </c>
      <c r="D76" s="439"/>
      <c r="E76" s="439"/>
      <c r="F76" s="440"/>
      <c r="G76" s="427" t="s">
        <v>101</v>
      </c>
      <c r="H76" s="428"/>
      <c r="I76" s="326" t="s">
        <v>102</v>
      </c>
      <c r="J76" s="433"/>
      <c r="L76" s="45">
        <v>0</v>
      </c>
      <c r="M76" s="140" t="str">
        <f>IF(L76=0,"選択してください",TRUE)</f>
        <v>選択してください</v>
      </c>
      <c r="N76" s="141"/>
    </row>
    <row r="77" spans="2:17" ht="30" customHeight="1">
      <c r="B77" s="87" t="s">
        <v>103</v>
      </c>
      <c r="C77" s="92"/>
      <c r="D77" s="92"/>
      <c r="E77" s="92"/>
      <c r="F77" s="92"/>
      <c r="G77" s="92"/>
      <c r="H77" s="90"/>
      <c r="I77" s="92"/>
      <c r="J77" s="93"/>
      <c r="M77" s="187"/>
      <c r="N77" s="141"/>
      <c r="P77" s="45" t="s">
        <v>44</v>
      </c>
    </row>
    <row r="78" spans="2:17" ht="35.15" customHeight="1">
      <c r="B78" s="86"/>
      <c r="C78" s="425" t="s">
        <v>104</v>
      </c>
      <c r="D78" s="425"/>
      <c r="E78" s="425"/>
      <c r="F78" s="426"/>
      <c r="G78" s="427" t="s">
        <v>92</v>
      </c>
      <c r="H78" s="428"/>
      <c r="I78" s="429" t="s">
        <v>93</v>
      </c>
      <c r="J78" s="430"/>
      <c r="L78" s="45">
        <v>0</v>
      </c>
      <c r="M78" s="140" t="str">
        <f>IF(L78=0,"選択してください",TRUE)</f>
        <v>選択してください</v>
      </c>
      <c r="N78" s="141"/>
    </row>
    <row r="79" spans="2:17" ht="35.15" customHeight="1" thickBot="1">
      <c r="B79" s="86"/>
      <c r="C79" s="425" t="s">
        <v>208</v>
      </c>
      <c r="D79" s="425"/>
      <c r="E79" s="425"/>
      <c r="F79" s="426"/>
      <c r="G79" s="325" t="s">
        <v>92</v>
      </c>
      <c r="H79" s="431"/>
      <c r="I79" s="432" t="s">
        <v>93</v>
      </c>
      <c r="J79" s="433"/>
      <c r="L79" s="45">
        <v>0</v>
      </c>
      <c r="M79" s="140" t="str">
        <f>IF(L79=0,"選択してください",TRUE)</f>
        <v>選択してください</v>
      </c>
      <c r="N79" s="141"/>
    </row>
    <row r="80" spans="2:17" s="188" customFormat="1" ht="30" customHeight="1" thickBot="1">
      <c r="B80" s="104" t="s">
        <v>105</v>
      </c>
      <c r="C80" s="445" t="s">
        <v>209</v>
      </c>
      <c r="D80" s="445"/>
      <c r="E80" s="445"/>
      <c r="F80" s="445"/>
      <c r="G80" s="437" t="s">
        <v>106</v>
      </c>
      <c r="H80" s="438"/>
      <c r="I80" s="438" t="s">
        <v>107</v>
      </c>
      <c r="J80" s="446"/>
      <c r="K80" s="188" t="s">
        <v>85</v>
      </c>
      <c r="L80" s="45">
        <v>0</v>
      </c>
      <c r="M80" s="140" t="str">
        <f>IF(L80=0,"選択してください",TRUE)</f>
        <v>選択してください</v>
      </c>
      <c r="N80" s="189"/>
      <c r="O80" s="190"/>
    </row>
    <row r="81" spans="1:24" s="188" customFormat="1" ht="30" customHeight="1" thickBot="1">
      <c r="B81" s="104" t="s">
        <v>210</v>
      </c>
      <c r="C81" s="445" t="s">
        <v>211</v>
      </c>
      <c r="D81" s="445"/>
      <c r="E81" s="445"/>
      <c r="F81" s="445"/>
      <c r="G81" s="437" t="s">
        <v>106</v>
      </c>
      <c r="H81" s="438"/>
      <c r="I81" s="438" t="s">
        <v>107</v>
      </c>
      <c r="J81" s="446"/>
      <c r="K81" s="188" t="s">
        <v>85</v>
      </c>
      <c r="L81" s="45">
        <v>0</v>
      </c>
      <c r="M81" s="140" t="str">
        <f>IF(L81=0,"選択してください",TRUE)</f>
        <v>選択してください</v>
      </c>
      <c r="N81" s="189"/>
      <c r="O81" s="190"/>
    </row>
    <row r="82" spans="1:24" s="188" customFormat="1" ht="30" customHeight="1" thickBot="1">
      <c r="B82" s="206" t="s">
        <v>212</v>
      </c>
      <c r="C82" s="441" t="s">
        <v>213</v>
      </c>
      <c r="D82" s="441"/>
      <c r="E82" s="441"/>
      <c r="F82" s="441"/>
      <c r="G82" s="419" t="s">
        <v>106</v>
      </c>
      <c r="H82" s="420"/>
      <c r="I82" s="420" t="s">
        <v>107</v>
      </c>
      <c r="J82" s="421"/>
      <c r="K82" s="188" t="s">
        <v>85</v>
      </c>
      <c r="L82" s="45">
        <v>0</v>
      </c>
      <c r="M82" s="140" t="str">
        <f>IF(L82=0,"選択してください",TRUE)</f>
        <v>選択してください</v>
      </c>
      <c r="N82" s="189"/>
      <c r="O82" s="190"/>
    </row>
    <row r="83" spans="1:24">
      <c r="A83" s="191"/>
      <c r="B83" s="191" t="s">
        <v>108</v>
      </c>
      <c r="C83" s="191"/>
      <c r="D83" s="191"/>
      <c r="E83" s="191"/>
      <c r="F83" s="191"/>
      <c r="G83" s="191"/>
      <c r="H83" s="191"/>
      <c r="I83" s="191"/>
      <c r="J83" s="191"/>
      <c r="K83" s="191"/>
    </row>
    <row r="84" spans="1:24" ht="27" customHeight="1">
      <c r="A84" s="192">
        <v>1</v>
      </c>
      <c r="B84" s="442" t="s">
        <v>214</v>
      </c>
      <c r="C84" s="442"/>
      <c r="D84" s="442"/>
      <c r="E84" s="442"/>
      <c r="F84" s="442"/>
      <c r="G84" s="442"/>
      <c r="H84" s="442"/>
      <c r="I84" s="442"/>
      <c r="J84" s="442"/>
      <c r="K84" s="193"/>
      <c r="L84" s="106"/>
      <c r="M84" s="108"/>
      <c r="N84" s="106"/>
      <c r="O84" s="106"/>
      <c r="P84" s="106"/>
      <c r="Q84" s="106"/>
      <c r="R84" s="106"/>
      <c r="S84" s="106"/>
      <c r="T84" s="106"/>
      <c r="U84" s="106"/>
      <c r="V84" s="106"/>
      <c r="W84" s="106"/>
      <c r="X84" s="106"/>
    </row>
    <row r="85" spans="1:24" ht="15" customHeight="1">
      <c r="A85" s="192">
        <v>2</v>
      </c>
      <c r="B85" s="443" t="s">
        <v>109</v>
      </c>
      <c r="C85" s="443"/>
      <c r="D85" s="443"/>
      <c r="E85" s="443"/>
      <c r="F85" s="443"/>
      <c r="G85" s="443"/>
      <c r="H85" s="443"/>
      <c r="I85" s="443"/>
      <c r="J85" s="443"/>
    </row>
    <row r="86" spans="1:24" ht="15" customHeight="1">
      <c r="A86" s="192">
        <v>3</v>
      </c>
      <c r="B86" s="444" t="s">
        <v>116</v>
      </c>
      <c r="C86" s="444"/>
      <c r="D86" s="444"/>
      <c r="E86" s="444"/>
      <c r="F86" s="444"/>
      <c r="G86" s="444"/>
      <c r="H86" s="444"/>
      <c r="I86" s="444"/>
      <c r="J86" s="444"/>
      <c r="K86" s="192"/>
    </row>
    <row r="87" spans="1:24" ht="15" customHeight="1">
      <c r="A87" s="192">
        <v>4</v>
      </c>
      <c r="B87" s="442" t="s">
        <v>215</v>
      </c>
      <c r="C87" s="442"/>
      <c r="D87" s="442"/>
      <c r="E87" s="442"/>
      <c r="F87" s="442"/>
      <c r="G87" s="442"/>
      <c r="H87" s="442"/>
      <c r="I87" s="442"/>
      <c r="J87" s="442"/>
      <c r="K87" s="194"/>
      <c r="L87" s="106"/>
      <c r="M87" s="108"/>
      <c r="N87" s="106"/>
    </row>
    <row r="88" spans="1:24" ht="15" customHeight="1">
      <c r="A88" s="192">
        <v>5</v>
      </c>
      <c r="B88" s="442" t="s">
        <v>216</v>
      </c>
      <c r="C88" s="442"/>
      <c r="D88" s="442"/>
      <c r="E88" s="442"/>
      <c r="F88" s="442"/>
      <c r="G88" s="442"/>
      <c r="H88" s="442"/>
      <c r="I88" s="442"/>
      <c r="J88" s="442"/>
      <c r="K88" s="194"/>
      <c r="L88" s="106"/>
      <c r="M88" s="108"/>
      <c r="N88" s="106"/>
    </row>
    <row r="89" spans="1:24" ht="15" customHeight="1">
      <c r="A89" s="192">
        <v>6</v>
      </c>
      <c r="B89" s="442" t="s">
        <v>217</v>
      </c>
      <c r="C89" s="442"/>
      <c r="D89" s="442"/>
      <c r="E89" s="442"/>
      <c r="F89" s="442"/>
      <c r="G89" s="442"/>
      <c r="H89" s="442"/>
      <c r="I89" s="442"/>
      <c r="J89" s="442"/>
      <c r="K89" s="194"/>
      <c r="L89" s="106"/>
      <c r="M89" s="108"/>
      <c r="N89" s="106"/>
    </row>
    <row r="90" spans="1:24" ht="38.25" customHeight="1">
      <c r="A90" s="192">
        <v>7</v>
      </c>
      <c r="B90" s="442" t="s">
        <v>218</v>
      </c>
      <c r="C90" s="442"/>
      <c r="D90" s="442"/>
      <c r="E90" s="442"/>
      <c r="F90" s="442"/>
      <c r="G90" s="442"/>
      <c r="H90" s="442"/>
      <c r="I90" s="442"/>
      <c r="J90" s="442"/>
      <c r="K90" s="192" t="s">
        <v>85</v>
      </c>
    </row>
    <row r="91" spans="1:24" ht="51.75" customHeight="1">
      <c r="A91" s="192">
        <v>8</v>
      </c>
      <c r="B91" s="442" t="s">
        <v>219</v>
      </c>
      <c r="C91" s="442"/>
      <c r="D91" s="442"/>
      <c r="E91" s="442"/>
      <c r="F91" s="442"/>
      <c r="G91" s="442"/>
      <c r="H91" s="442"/>
      <c r="I91" s="442"/>
      <c r="J91" s="442"/>
      <c r="K91" s="195" t="s">
        <v>85</v>
      </c>
    </row>
    <row r="92" spans="1:24" ht="27" customHeight="1">
      <c r="A92" s="192">
        <v>9</v>
      </c>
      <c r="B92" s="442" t="s">
        <v>117</v>
      </c>
      <c r="C92" s="442"/>
      <c r="D92" s="442"/>
      <c r="E92" s="442"/>
      <c r="F92" s="442"/>
      <c r="G92" s="442"/>
      <c r="H92" s="442"/>
      <c r="I92" s="442"/>
      <c r="J92" s="442"/>
      <c r="K92" s="194"/>
      <c r="L92" s="106"/>
      <c r="M92" s="108"/>
      <c r="N92" s="106"/>
    </row>
    <row r="93" spans="1:24" ht="13.5" customHeight="1">
      <c r="A93" s="192">
        <v>10</v>
      </c>
      <c r="B93" s="442" t="s">
        <v>220</v>
      </c>
      <c r="C93" s="442"/>
      <c r="D93" s="442"/>
      <c r="E93" s="442"/>
      <c r="F93" s="442"/>
      <c r="G93" s="442"/>
      <c r="H93" s="442"/>
      <c r="I93" s="442"/>
      <c r="J93" s="442"/>
      <c r="K93" s="194"/>
      <c r="L93" s="106"/>
      <c r="M93" s="108"/>
      <c r="N93" s="106"/>
    </row>
    <row r="94" spans="1:24" ht="15" customHeight="1">
      <c r="A94" s="192">
        <v>11</v>
      </c>
      <c r="B94" s="442" t="s">
        <v>221</v>
      </c>
      <c r="C94" s="442"/>
      <c r="D94" s="442"/>
      <c r="E94" s="442"/>
      <c r="F94" s="442"/>
      <c r="G94" s="442"/>
      <c r="H94" s="442"/>
      <c r="I94" s="442"/>
      <c r="J94" s="442"/>
      <c r="K94" s="194"/>
      <c r="L94" s="106"/>
      <c r="M94" s="108"/>
      <c r="N94" s="106"/>
    </row>
    <row r="95" spans="1:24" ht="30" customHeight="1">
      <c r="A95" s="192">
        <v>12</v>
      </c>
      <c r="B95" s="442" t="s">
        <v>110</v>
      </c>
      <c r="C95" s="442"/>
      <c r="D95" s="442"/>
      <c r="E95" s="442"/>
      <c r="F95" s="442"/>
      <c r="G95" s="442"/>
      <c r="H95" s="442"/>
      <c r="I95" s="442"/>
      <c r="J95" s="442"/>
      <c r="K95" s="196"/>
    </row>
    <row r="96" spans="1:24" ht="48.75" customHeight="1">
      <c r="A96" s="192">
        <v>13</v>
      </c>
      <c r="B96" s="442" t="s">
        <v>5596</v>
      </c>
      <c r="C96" s="442"/>
      <c r="D96" s="442"/>
      <c r="E96" s="442"/>
      <c r="F96" s="442"/>
      <c r="G96" s="442"/>
      <c r="H96" s="442"/>
      <c r="I96" s="442"/>
      <c r="J96" s="442"/>
      <c r="K96" s="196"/>
    </row>
    <row r="97" spans="1:13" ht="139.5" customHeight="1">
      <c r="A97" s="192">
        <v>14</v>
      </c>
      <c r="B97" s="442" t="s">
        <v>222</v>
      </c>
      <c r="C97" s="442"/>
      <c r="D97" s="442"/>
      <c r="E97" s="442"/>
      <c r="F97" s="442"/>
      <c r="G97" s="442"/>
      <c r="H97" s="442"/>
      <c r="I97" s="442"/>
      <c r="J97" s="442"/>
      <c r="K97" s="192"/>
    </row>
    <row r="98" spans="1:13" s="106" customFormat="1" ht="10.5" customHeight="1">
      <c r="I98" s="117"/>
      <c r="J98" s="117"/>
      <c r="M98" s="108"/>
    </row>
    <row r="117" ht="12.75" customHeight="1"/>
  </sheetData>
  <mergeCells count="170">
    <mergeCell ref="B93:J93"/>
    <mergeCell ref="B94:J94"/>
    <mergeCell ref="B95:J95"/>
    <mergeCell ref="B96:J96"/>
    <mergeCell ref="B97:J97"/>
    <mergeCell ref="B87:J87"/>
    <mergeCell ref="B88:J88"/>
    <mergeCell ref="B89:J89"/>
    <mergeCell ref="B90:J90"/>
    <mergeCell ref="B91:J91"/>
    <mergeCell ref="B92:J92"/>
    <mergeCell ref="C82:F82"/>
    <mergeCell ref="G82:H82"/>
    <mergeCell ref="I82:J82"/>
    <mergeCell ref="B84:J84"/>
    <mergeCell ref="B85:J85"/>
    <mergeCell ref="B86:J86"/>
    <mergeCell ref="C80:F80"/>
    <mergeCell ref="G80:H80"/>
    <mergeCell ref="I80:J80"/>
    <mergeCell ref="C81:F81"/>
    <mergeCell ref="G81:H81"/>
    <mergeCell ref="I81:J81"/>
    <mergeCell ref="C78:F78"/>
    <mergeCell ref="G78:H78"/>
    <mergeCell ref="I78:J78"/>
    <mergeCell ref="C79:F79"/>
    <mergeCell ref="G79:H79"/>
    <mergeCell ref="I79:J79"/>
    <mergeCell ref="B75:F75"/>
    <mergeCell ref="G75:H75"/>
    <mergeCell ref="I75:J75"/>
    <mergeCell ref="C76:F76"/>
    <mergeCell ref="G76:H76"/>
    <mergeCell ref="I76:J76"/>
    <mergeCell ref="B71:F71"/>
    <mergeCell ref="B72:D72"/>
    <mergeCell ref="B73:F73"/>
    <mergeCell ref="G73:H73"/>
    <mergeCell ref="I73:J73"/>
    <mergeCell ref="B74:F74"/>
    <mergeCell ref="G74:H74"/>
    <mergeCell ref="I74:J74"/>
    <mergeCell ref="C66:F66"/>
    <mergeCell ref="G66:J66"/>
    <mergeCell ref="G67:H67"/>
    <mergeCell ref="I67:J67"/>
    <mergeCell ref="B68:F68"/>
    <mergeCell ref="B69:F70"/>
    <mergeCell ref="C64:F64"/>
    <mergeCell ref="G64:H64"/>
    <mergeCell ref="I64:J64"/>
    <mergeCell ref="C65:F65"/>
    <mergeCell ref="G65:H65"/>
    <mergeCell ref="I65:J65"/>
    <mergeCell ref="B61:C61"/>
    <mergeCell ref="D61:E61"/>
    <mergeCell ref="C62:F62"/>
    <mergeCell ref="G62:H62"/>
    <mergeCell ref="I62:J62"/>
    <mergeCell ref="C63:D63"/>
    <mergeCell ref="E63:F63"/>
    <mergeCell ref="I57:J57"/>
    <mergeCell ref="C58:F58"/>
    <mergeCell ref="G58:H58"/>
    <mergeCell ref="I58:J58"/>
    <mergeCell ref="C59:F59"/>
    <mergeCell ref="G59:H59"/>
    <mergeCell ref="I59:J59"/>
    <mergeCell ref="B52:F52"/>
    <mergeCell ref="C53:E53"/>
    <mergeCell ref="B55:C55"/>
    <mergeCell ref="D55:E55"/>
    <mergeCell ref="B57:F57"/>
    <mergeCell ref="G57:H57"/>
    <mergeCell ref="C50:F50"/>
    <mergeCell ref="G50:H50"/>
    <mergeCell ref="I50:J50"/>
    <mergeCell ref="C51:F51"/>
    <mergeCell ref="G51:H51"/>
    <mergeCell ref="I51:J51"/>
    <mergeCell ref="C46:F46"/>
    <mergeCell ref="H46:I46"/>
    <mergeCell ref="C47:J47"/>
    <mergeCell ref="C48:J48"/>
    <mergeCell ref="C49:F49"/>
    <mergeCell ref="G49:H49"/>
    <mergeCell ref="I49:J49"/>
    <mergeCell ref="C42:C45"/>
    <mergeCell ref="D42:G42"/>
    <mergeCell ref="H42:J42"/>
    <mergeCell ref="D43:G43"/>
    <mergeCell ref="H43:J43"/>
    <mergeCell ref="D44:G44"/>
    <mergeCell ref="H44:J44"/>
    <mergeCell ref="D45:F45"/>
    <mergeCell ref="B39:B40"/>
    <mergeCell ref="D39:F39"/>
    <mergeCell ref="G39:J39"/>
    <mergeCell ref="D40:F40"/>
    <mergeCell ref="H40:I40"/>
    <mergeCell ref="C41:G41"/>
    <mergeCell ref="C38:C40"/>
    <mergeCell ref="D38:F38"/>
    <mergeCell ref="G38:J38"/>
    <mergeCell ref="C31:E36"/>
    <mergeCell ref="F31:H31"/>
    <mergeCell ref="I31:J31"/>
    <mergeCell ref="F32:J32"/>
    <mergeCell ref="F33:H33"/>
    <mergeCell ref="I33:J33"/>
    <mergeCell ref="F34:J34"/>
    <mergeCell ref="F35:H35"/>
    <mergeCell ref="I35:J35"/>
    <mergeCell ref="F36:J36"/>
    <mergeCell ref="B28:C28"/>
    <mergeCell ref="D28:E28"/>
    <mergeCell ref="B29:B30"/>
    <mergeCell ref="C29:F30"/>
    <mergeCell ref="G29:H29"/>
    <mergeCell ref="I29:J29"/>
    <mergeCell ref="G30:H30"/>
    <mergeCell ref="I30:J30"/>
    <mergeCell ref="C37:F37"/>
    <mergeCell ref="G37:H37"/>
    <mergeCell ref="I37:J37"/>
    <mergeCell ref="B24:C24"/>
    <mergeCell ref="D24:E24"/>
    <mergeCell ref="G24:I24"/>
    <mergeCell ref="O24:T24"/>
    <mergeCell ref="B25:C25"/>
    <mergeCell ref="D25:E25"/>
    <mergeCell ref="G25:I25"/>
    <mergeCell ref="O25:T25"/>
    <mergeCell ref="B27:J27"/>
    <mergeCell ref="D19:E19"/>
    <mergeCell ref="D20:E20"/>
    <mergeCell ref="D21:E21"/>
    <mergeCell ref="D22:E22"/>
    <mergeCell ref="B23:C23"/>
    <mergeCell ref="D23:G23"/>
    <mergeCell ref="M12:O12"/>
    <mergeCell ref="B13:F13"/>
    <mergeCell ref="G13:H13"/>
    <mergeCell ref="I13:J13"/>
    <mergeCell ref="B14:C22"/>
    <mergeCell ref="D14:E14"/>
    <mergeCell ref="D15:E15"/>
    <mergeCell ref="D16:E16"/>
    <mergeCell ref="D17:E17"/>
    <mergeCell ref="D18:E18"/>
    <mergeCell ref="B11:C12"/>
    <mergeCell ref="D11:G11"/>
    <mergeCell ref="H11:H12"/>
    <mergeCell ref="I11:I12"/>
    <mergeCell ref="J11:J12"/>
    <mergeCell ref="D12:E12"/>
    <mergeCell ref="H23:I23"/>
    <mergeCell ref="B8:C8"/>
    <mergeCell ref="E8:G8"/>
    <mergeCell ref="B9:C10"/>
    <mergeCell ref="D9:G9"/>
    <mergeCell ref="H9:J10"/>
    <mergeCell ref="D10:E10"/>
    <mergeCell ref="A2:J2"/>
    <mergeCell ref="B6:C6"/>
    <mergeCell ref="D6:F6"/>
    <mergeCell ref="G6:H6"/>
    <mergeCell ref="B7:C7"/>
    <mergeCell ref="D7:H7"/>
  </mergeCells>
  <phoneticPr fontId="1"/>
  <conditionalFormatting sqref="D55">
    <cfRule type="expression" dxfId="9" priority="9">
      <formula>0</formula>
    </cfRule>
  </conditionalFormatting>
  <conditionalFormatting sqref="E63:F63 H63 J63 G65:H65">
    <cfRule type="expression" dxfId="8" priority="2">
      <formula>$L$62=1</formula>
    </cfRule>
  </conditionalFormatting>
  <conditionalFormatting sqref="E63:F63">
    <cfRule type="expression" dxfId="7" priority="10">
      <formula>#REF!=1</formula>
    </cfRule>
  </conditionalFormatting>
  <conditionalFormatting sqref="G39">
    <cfRule type="cellIs" dxfId="6" priority="6" operator="lessThan">
      <formula>0</formula>
    </cfRule>
  </conditionalFormatting>
  <conditionalFormatting sqref="G38:J38 G39 G40:J40">
    <cfRule type="expression" dxfId="5" priority="8">
      <formula>$L$37=2</formula>
    </cfRule>
  </conditionalFormatting>
  <conditionalFormatting sqref="G58:J59">
    <cfRule type="expression" dxfId="4" priority="3">
      <formula>$L$57=2</formula>
    </cfRule>
  </conditionalFormatting>
  <conditionalFormatting sqref="G64:J64">
    <cfRule type="expression" dxfId="3" priority="5">
      <formula>$L$46=1</formula>
    </cfRule>
  </conditionalFormatting>
  <conditionalFormatting sqref="G76:J76">
    <cfRule type="expression" dxfId="2" priority="1">
      <formula>$L$75=2</formula>
    </cfRule>
  </conditionalFormatting>
  <conditionalFormatting sqref="H43:H44 G45:J45">
    <cfRule type="expression" dxfId="1" priority="4">
      <formula>$L$41=2</formula>
    </cfRule>
  </conditionalFormatting>
  <conditionalFormatting sqref="H42:J42">
    <cfRule type="expression" dxfId="0" priority="7">
      <formula>$L$41=2</formula>
    </cfRule>
  </conditionalFormatting>
  <printOptions horizontalCentered="1"/>
  <pageMargins left="0.31496062992125984" right="0.31496062992125984" top="0.55118110236220474" bottom="0.35433070866141736" header="0.31496062992125984" footer="0.31496062992125984"/>
  <pageSetup paperSize="9" scale="63" fitToHeight="2"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Group Box 1">
              <controlPr defaultSize="0" autoFill="0" autoPict="0">
                <anchor moveWithCells="1">
                  <from>
                    <xdr:col>3</xdr:col>
                    <xdr:colOff>0</xdr:colOff>
                    <xdr:row>6</xdr:row>
                    <xdr:rowOff>0</xdr:rowOff>
                  </from>
                  <to>
                    <xdr:col>7</xdr:col>
                    <xdr:colOff>1346200</xdr:colOff>
                    <xdr:row>6</xdr:row>
                    <xdr:rowOff>285750</xdr:rowOff>
                  </to>
                </anchor>
              </controlPr>
            </control>
          </mc:Choice>
        </mc:AlternateContent>
        <mc:AlternateContent xmlns:mc="http://schemas.openxmlformats.org/markup-compatibility/2006">
          <mc:Choice Requires="x14">
            <control shapeId="107522" r:id="rId5" name="Check Box 2">
              <controlPr defaultSize="0" autoFill="0" autoLine="0" autoPict="0" altText="算定_x000a_（２４時間開局）_x000a_している">
                <anchor moveWithCells="1">
                  <from>
                    <xdr:col>7</xdr:col>
                    <xdr:colOff>1123950</xdr:colOff>
                    <xdr:row>40</xdr:row>
                    <xdr:rowOff>393700</xdr:rowOff>
                  </from>
                  <to>
                    <xdr:col>8</xdr:col>
                    <xdr:colOff>889000</xdr:colOff>
                    <xdr:row>42</xdr:row>
                    <xdr:rowOff>12700</xdr:rowOff>
                  </to>
                </anchor>
              </controlPr>
            </control>
          </mc:Choice>
        </mc:AlternateContent>
        <mc:AlternateContent xmlns:mc="http://schemas.openxmlformats.org/markup-compatibility/2006">
          <mc:Choice Requires="x14">
            <control shapeId="107523" r:id="rId6" name="Check Box 3">
              <controlPr defaultSize="0" autoFill="0" autoLine="0" autoPict="0" altText="算定_x000a_（２４時間開局）_x000a_している">
                <anchor moveWithCells="1">
                  <from>
                    <xdr:col>7</xdr:col>
                    <xdr:colOff>146050</xdr:colOff>
                    <xdr:row>41</xdr:row>
                    <xdr:rowOff>19050</xdr:rowOff>
                  </from>
                  <to>
                    <xdr:col>7</xdr:col>
                    <xdr:colOff>1098550</xdr:colOff>
                    <xdr:row>42</xdr:row>
                    <xdr:rowOff>0</xdr:rowOff>
                  </to>
                </anchor>
              </controlPr>
            </control>
          </mc:Choice>
        </mc:AlternateContent>
        <mc:AlternateContent xmlns:mc="http://schemas.openxmlformats.org/markup-compatibility/2006">
          <mc:Choice Requires="x14">
            <control shapeId="107524" r:id="rId7" name="Option Button 4">
              <controlPr defaultSize="0" autoFill="0" autoLine="0" autoPict="0">
                <anchor moveWithCells="1">
                  <from>
                    <xdr:col>9</xdr:col>
                    <xdr:colOff>723900</xdr:colOff>
                    <xdr:row>5</xdr:row>
                    <xdr:rowOff>12700</xdr:rowOff>
                  </from>
                  <to>
                    <xdr:col>9</xdr:col>
                    <xdr:colOff>1447800</xdr:colOff>
                    <xdr:row>6</xdr:row>
                    <xdr:rowOff>12700</xdr:rowOff>
                  </to>
                </anchor>
              </controlPr>
            </control>
          </mc:Choice>
        </mc:AlternateContent>
        <mc:AlternateContent xmlns:mc="http://schemas.openxmlformats.org/markup-compatibility/2006">
          <mc:Choice Requires="x14">
            <control shapeId="107525" r:id="rId8" name="Group Box 5">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107526" r:id="rId9" name="Group Box 6">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107527" r:id="rId10" name="Option Button 7">
              <controlPr defaultSize="0" autoFill="0" autoLine="0" autoPict="0">
                <anchor moveWithCells="1">
                  <from>
                    <xdr:col>3</xdr:col>
                    <xdr:colOff>38100</xdr:colOff>
                    <xdr:row>27</xdr:row>
                    <xdr:rowOff>57150</xdr:rowOff>
                  </from>
                  <to>
                    <xdr:col>4</xdr:col>
                    <xdr:colOff>31750</xdr:colOff>
                    <xdr:row>27</xdr:row>
                    <xdr:rowOff>304800</xdr:rowOff>
                  </to>
                </anchor>
              </controlPr>
            </control>
          </mc:Choice>
        </mc:AlternateContent>
        <mc:AlternateContent xmlns:mc="http://schemas.openxmlformats.org/markup-compatibility/2006">
          <mc:Choice Requires="x14">
            <control shapeId="107528" r:id="rId11" name="Option Button 8">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107529" r:id="rId12" name="Option Button 9">
              <controlPr defaultSize="0" autoFill="0" autoLine="0" autoPict="0">
                <anchor moveWithCells="1">
                  <from>
                    <xdr:col>6</xdr:col>
                    <xdr:colOff>50800</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107530" r:id="rId13" name="Option Button 10">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107531" r:id="rId14" name="Option Button 11">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107532" r:id="rId15" name="Option Button 12">
              <controlPr defaultSize="0" autoFill="0" autoLine="0" autoPict="0">
                <anchor moveWithCells="1">
                  <from>
                    <xdr:col>9</xdr:col>
                    <xdr:colOff>50800</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107533" r:id="rId16" name="Group Box 13">
              <controlPr defaultSize="0" autoFill="0" autoPict="0">
                <anchor moveWithCells="1">
                  <from>
                    <xdr:col>1</xdr:col>
                    <xdr:colOff>38100</xdr:colOff>
                    <xdr:row>27</xdr:row>
                    <xdr:rowOff>31750</xdr:rowOff>
                  </from>
                  <to>
                    <xdr:col>9</xdr:col>
                    <xdr:colOff>1174750</xdr:colOff>
                    <xdr:row>27</xdr:row>
                    <xdr:rowOff>323850</xdr:rowOff>
                  </to>
                </anchor>
              </controlPr>
            </control>
          </mc:Choice>
        </mc:AlternateContent>
        <mc:AlternateContent xmlns:mc="http://schemas.openxmlformats.org/markup-compatibility/2006">
          <mc:Choice Requires="x14">
            <control shapeId="107534" r:id="rId17" name="Option Button 14">
              <controlPr defaultSize="0" autoFill="0" autoLine="0" autoPict="0">
                <anchor moveWithCells="1">
                  <from>
                    <xdr:col>6</xdr:col>
                    <xdr:colOff>755650</xdr:colOff>
                    <xdr:row>36</xdr:row>
                    <xdr:rowOff>50800</xdr:rowOff>
                  </from>
                  <to>
                    <xdr:col>6</xdr:col>
                    <xdr:colOff>990600</xdr:colOff>
                    <xdr:row>36</xdr:row>
                    <xdr:rowOff>298450</xdr:rowOff>
                  </to>
                </anchor>
              </controlPr>
            </control>
          </mc:Choice>
        </mc:AlternateContent>
        <mc:AlternateContent xmlns:mc="http://schemas.openxmlformats.org/markup-compatibility/2006">
          <mc:Choice Requires="x14">
            <control shapeId="107535" r:id="rId18" name="Option Button 15">
              <controlPr defaultSize="0" autoFill="0" autoLine="0" autoPict="0">
                <anchor moveWithCells="1">
                  <from>
                    <xdr:col>8</xdr:col>
                    <xdr:colOff>755650</xdr:colOff>
                    <xdr:row>36</xdr:row>
                    <xdr:rowOff>50800</xdr:rowOff>
                  </from>
                  <to>
                    <xdr:col>8</xdr:col>
                    <xdr:colOff>1009650</xdr:colOff>
                    <xdr:row>36</xdr:row>
                    <xdr:rowOff>298450</xdr:rowOff>
                  </to>
                </anchor>
              </controlPr>
            </control>
          </mc:Choice>
        </mc:AlternateContent>
        <mc:AlternateContent xmlns:mc="http://schemas.openxmlformats.org/markup-compatibility/2006">
          <mc:Choice Requires="x14">
            <control shapeId="107536" r:id="rId19" name="Group Box 16">
              <controlPr defaultSize="0" autoFill="0" autoPict="0">
                <anchor moveWithCells="1">
                  <from>
                    <xdr:col>6</xdr:col>
                    <xdr:colOff>69850</xdr:colOff>
                    <xdr:row>36</xdr:row>
                    <xdr:rowOff>0</xdr:rowOff>
                  </from>
                  <to>
                    <xdr:col>9</xdr:col>
                    <xdr:colOff>838200</xdr:colOff>
                    <xdr:row>37</xdr:row>
                    <xdr:rowOff>19050</xdr:rowOff>
                  </to>
                </anchor>
              </controlPr>
            </control>
          </mc:Choice>
        </mc:AlternateContent>
        <mc:AlternateContent xmlns:mc="http://schemas.openxmlformats.org/markup-compatibility/2006">
          <mc:Choice Requires="x14">
            <control shapeId="107537" r:id="rId20" name="Option Button 17">
              <controlPr defaultSize="0" autoFill="0" autoLine="0" autoPict="0">
                <anchor moveWithCells="1">
                  <from>
                    <xdr:col>6</xdr:col>
                    <xdr:colOff>488950</xdr:colOff>
                    <xdr:row>39</xdr:row>
                    <xdr:rowOff>323850</xdr:rowOff>
                  </from>
                  <to>
                    <xdr:col>6</xdr:col>
                    <xdr:colOff>755650</xdr:colOff>
                    <xdr:row>39</xdr:row>
                    <xdr:rowOff>584200</xdr:rowOff>
                  </to>
                </anchor>
              </controlPr>
            </control>
          </mc:Choice>
        </mc:AlternateContent>
        <mc:AlternateContent xmlns:mc="http://schemas.openxmlformats.org/markup-compatibility/2006">
          <mc:Choice Requires="x14">
            <control shapeId="107538" r:id="rId21" name="Option Button 18">
              <controlPr defaultSize="0" autoFill="0" autoLine="0" autoPict="0">
                <anchor moveWithCells="1">
                  <from>
                    <xdr:col>9</xdr:col>
                    <xdr:colOff>533400</xdr:colOff>
                    <xdr:row>39</xdr:row>
                    <xdr:rowOff>323850</xdr:rowOff>
                  </from>
                  <to>
                    <xdr:col>9</xdr:col>
                    <xdr:colOff>781050</xdr:colOff>
                    <xdr:row>39</xdr:row>
                    <xdr:rowOff>584200</xdr:rowOff>
                  </to>
                </anchor>
              </controlPr>
            </control>
          </mc:Choice>
        </mc:AlternateContent>
        <mc:AlternateContent xmlns:mc="http://schemas.openxmlformats.org/markup-compatibility/2006">
          <mc:Choice Requires="x14">
            <control shapeId="107539" r:id="rId22" name="Group Box 19">
              <controlPr defaultSize="0" autoFill="0" autoPict="0">
                <anchor moveWithCells="1">
                  <from>
                    <xdr:col>5</xdr:col>
                    <xdr:colOff>1219200</xdr:colOff>
                    <xdr:row>39</xdr:row>
                    <xdr:rowOff>209550</xdr:rowOff>
                  </from>
                  <to>
                    <xdr:col>9</xdr:col>
                    <xdr:colOff>1314450</xdr:colOff>
                    <xdr:row>40</xdr:row>
                    <xdr:rowOff>50800</xdr:rowOff>
                  </to>
                </anchor>
              </controlPr>
            </control>
          </mc:Choice>
        </mc:AlternateContent>
        <mc:AlternateContent xmlns:mc="http://schemas.openxmlformats.org/markup-compatibility/2006">
          <mc:Choice Requires="x14">
            <control shapeId="107540" r:id="rId23" name="Option Button 20">
              <controlPr defaultSize="0" autoFill="0" autoLine="0" autoPict="0">
                <anchor moveWithCells="1">
                  <from>
                    <xdr:col>7</xdr:col>
                    <xdr:colOff>133350</xdr:colOff>
                    <xdr:row>40</xdr:row>
                    <xdr:rowOff>88900</xdr:rowOff>
                  </from>
                  <to>
                    <xdr:col>7</xdr:col>
                    <xdr:colOff>400050</xdr:colOff>
                    <xdr:row>40</xdr:row>
                    <xdr:rowOff>323850</xdr:rowOff>
                  </to>
                </anchor>
              </controlPr>
            </control>
          </mc:Choice>
        </mc:AlternateContent>
        <mc:AlternateContent xmlns:mc="http://schemas.openxmlformats.org/markup-compatibility/2006">
          <mc:Choice Requires="x14">
            <control shapeId="107541" r:id="rId24" name="Option Button 21">
              <controlPr defaultSize="0" autoFill="0" autoLine="0" autoPict="0">
                <anchor moveWithCells="1">
                  <from>
                    <xdr:col>9</xdr:col>
                    <xdr:colOff>107950</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107542" r:id="rId25" name="Group Box 22">
              <controlPr defaultSize="0" autoFill="0" autoPict="0" macro="[0]!グループ113_Click">
                <anchor moveWithCells="1">
                  <from>
                    <xdr:col>7</xdr:col>
                    <xdr:colOff>19050</xdr:colOff>
                    <xdr:row>40</xdr:row>
                    <xdr:rowOff>12700</xdr:rowOff>
                  </from>
                  <to>
                    <xdr:col>9</xdr:col>
                    <xdr:colOff>1270000</xdr:colOff>
                    <xdr:row>41</xdr:row>
                    <xdr:rowOff>12700</xdr:rowOff>
                  </to>
                </anchor>
              </controlPr>
            </control>
          </mc:Choice>
        </mc:AlternateContent>
        <mc:AlternateContent xmlns:mc="http://schemas.openxmlformats.org/markup-compatibility/2006">
          <mc:Choice Requires="x14">
            <control shapeId="107543" r:id="rId26" name="Option Button 23">
              <controlPr defaultSize="0" autoFill="0" autoLine="0" autoPict="0">
                <anchor moveWithCells="1">
                  <from>
                    <xdr:col>6</xdr:col>
                    <xdr:colOff>304800</xdr:colOff>
                    <xdr:row>44</xdr:row>
                    <xdr:rowOff>361950</xdr:rowOff>
                  </from>
                  <to>
                    <xdr:col>6</xdr:col>
                    <xdr:colOff>552450</xdr:colOff>
                    <xdr:row>45</xdr:row>
                    <xdr:rowOff>12700</xdr:rowOff>
                  </to>
                </anchor>
              </controlPr>
            </control>
          </mc:Choice>
        </mc:AlternateContent>
        <mc:AlternateContent xmlns:mc="http://schemas.openxmlformats.org/markup-compatibility/2006">
          <mc:Choice Requires="x14">
            <control shapeId="107544" r:id="rId27" name="Option Button 24">
              <controlPr defaultSize="0" autoFill="0" autoLine="0" autoPict="0">
                <anchor moveWithCells="1">
                  <from>
                    <xdr:col>9</xdr:col>
                    <xdr:colOff>450850</xdr:colOff>
                    <xdr:row>44</xdr:row>
                    <xdr:rowOff>361950</xdr:rowOff>
                  </from>
                  <to>
                    <xdr:col>9</xdr:col>
                    <xdr:colOff>685800</xdr:colOff>
                    <xdr:row>45</xdr:row>
                    <xdr:rowOff>12700</xdr:rowOff>
                  </to>
                </anchor>
              </controlPr>
            </control>
          </mc:Choice>
        </mc:AlternateContent>
        <mc:AlternateContent xmlns:mc="http://schemas.openxmlformats.org/markup-compatibility/2006">
          <mc:Choice Requires="x14">
            <control shapeId="107545" r:id="rId28" name="Option Button 25">
              <controlPr defaultSize="0" autoFill="0" autoLine="0" autoPict="0">
                <anchor moveWithCells="1">
                  <from>
                    <xdr:col>8</xdr:col>
                    <xdr:colOff>361950</xdr:colOff>
                    <xdr:row>44</xdr:row>
                    <xdr:rowOff>381000</xdr:rowOff>
                  </from>
                  <to>
                    <xdr:col>8</xdr:col>
                    <xdr:colOff>603250</xdr:colOff>
                    <xdr:row>45</xdr:row>
                    <xdr:rowOff>31750</xdr:rowOff>
                  </to>
                </anchor>
              </controlPr>
            </control>
          </mc:Choice>
        </mc:AlternateContent>
        <mc:AlternateContent xmlns:mc="http://schemas.openxmlformats.org/markup-compatibility/2006">
          <mc:Choice Requires="x14">
            <control shapeId="107546" r:id="rId29" name="Group Box 26">
              <controlPr defaultSize="0" autoFill="0" autoPict="0">
                <anchor moveWithCells="1">
                  <from>
                    <xdr:col>6</xdr:col>
                    <xdr:colOff>31750</xdr:colOff>
                    <xdr:row>44</xdr:row>
                    <xdr:rowOff>565150</xdr:rowOff>
                  </from>
                  <to>
                    <xdr:col>9</xdr:col>
                    <xdr:colOff>1162050</xdr:colOff>
                    <xdr:row>45</xdr:row>
                    <xdr:rowOff>336550</xdr:rowOff>
                  </to>
                </anchor>
              </controlPr>
            </control>
          </mc:Choice>
        </mc:AlternateContent>
        <mc:AlternateContent xmlns:mc="http://schemas.openxmlformats.org/markup-compatibility/2006">
          <mc:Choice Requires="x14">
            <control shapeId="107547" r:id="rId30" name="Group Box 27">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107548" r:id="rId31" name="Group Box 28">
              <controlPr defaultSize="0" autoFill="0" autoPict="0">
                <anchor moveWithCells="1">
                  <from>
                    <xdr:col>8</xdr:col>
                    <xdr:colOff>76200</xdr:colOff>
                    <xdr:row>46</xdr:row>
                    <xdr:rowOff>0</xdr:rowOff>
                  </from>
                  <to>
                    <xdr:col>9</xdr:col>
                    <xdr:colOff>1250950</xdr:colOff>
                    <xdr:row>47</xdr:row>
                    <xdr:rowOff>88900</xdr:rowOff>
                  </to>
                </anchor>
              </controlPr>
            </control>
          </mc:Choice>
        </mc:AlternateContent>
        <mc:AlternateContent xmlns:mc="http://schemas.openxmlformats.org/markup-compatibility/2006">
          <mc:Choice Requires="x14">
            <control shapeId="107549" r:id="rId32" name="Group Box 29">
              <controlPr defaultSize="0" autoFill="0" autoPict="0">
                <anchor moveWithCells="1">
                  <from>
                    <xdr:col>8</xdr:col>
                    <xdr:colOff>107950</xdr:colOff>
                    <xdr:row>46</xdr:row>
                    <xdr:rowOff>0</xdr:rowOff>
                  </from>
                  <to>
                    <xdr:col>9</xdr:col>
                    <xdr:colOff>1193800</xdr:colOff>
                    <xdr:row>47</xdr:row>
                    <xdr:rowOff>76200</xdr:rowOff>
                  </to>
                </anchor>
              </controlPr>
            </control>
          </mc:Choice>
        </mc:AlternateContent>
        <mc:AlternateContent xmlns:mc="http://schemas.openxmlformats.org/markup-compatibility/2006">
          <mc:Choice Requires="x14">
            <control shapeId="107550" r:id="rId33" name="Group Box 30">
              <controlPr defaultSize="0" autoFill="0" autoPict="0">
                <anchor moveWithCells="1">
                  <from>
                    <xdr:col>8</xdr:col>
                    <xdr:colOff>69850</xdr:colOff>
                    <xdr:row>46</xdr:row>
                    <xdr:rowOff>0</xdr:rowOff>
                  </from>
                  <to>
                    <xdr:col>9</xdr:col>
                    <xdr:colOff>1193800</xdr:colOff>
                    <xdr:row>47</xdr:row>
                    <xdr:rowOff>57150</xdr:rowOff>
                  </to>
                </anchor>
              </controlPr>
            </control>
          </mc:Choice>
        </mc:AlternateContent>
        <mc:AlternateContent xmlns:mc="http://schemas.openxmlformats.org/markup-compatibility/2006">
          <mc:Choice Requires="x14">
            <control shapeId="107551" r:id="rId34" name="Group Box 31">
              <controlPr defaultSize="0" autoFill="0" autoPict="0">
                <anchor moveWithCells="1">
                  <from>
                    <xdr:col>8</xdr:col>
                    <xdr:colOff>114300</xdr:colOff>
                    <xdr:row>46</xdr:row>
                    <xdr:rowOff>0</xdr:rowOff>
                  </from>
                  <to>
                    <xdr:col>9</xdr:col>
                    <xdr:colOff>1174750</xdr:colOff>
                    <xdr:row>47</xdr:row>
                    <xdr:rowOff>107950</xdr:rowOff>
                  </to>
                </anchor>
              </controlPr>
            </control>
          </mc:Choice>
        </mc:AlternateContent>
        <mc:AlternateContent xmlns:mc="http://schemas.openxmlformats.org/markup-compatibility/2006">
          <mc:Choice Requires="x14">
            <control shapeId="107552" r:id="rId35" name="Option Button 32">
              <controlPr defaultSize="0" autoFill="0" autoLine="0" autoPict="0">
                <anchor moveWithCells="1">
                  <from>
                    <xdr:col>6</xdr:col>
                    <xdr:colOff>241300</xdr:colOff>
                    <xdr:row>48</xdr:row>
                    <xdr:rowOff>69850</xdr:rowOff>
                  </from>
                  <to>
                    <xdr:col>6</xdr:col>
                    <xdr:colOff>476250</xdr:colOff>
                    <xdr:row>48</xdr:row>
                    <xdr:rowOff>317500</xdr:rowOff>
                  </to>
                </anchor>
              </controlPr>
            </control>
          </mc:Choice>
        </mc:AlternateContent>
        <mc:AlternateContent xmlns:mc="http://schemas.openxmlformats.org/markup-compatibility/2006">
          <mc:Choice Requires="x14">
            <control shapeId="107553" r:id="rId36" name="Option Button 33">
              <controlPr defaultSize="0" autoFill="0" autoLine="0" autoPict="0">
                <anchor moveWithCells="1">
                  <from>
                    <xdr:col>8</xdr:col>
                    <xdr:colOff>171450</xdr:colOff>
                    <xdr:row>48</xdr:row>
                    <xdr:rowOff>69850</xdr:rowOff>
                  </from>
                  <to>
                    <xdr:col>8</xdr:col>
                    <xdr:colOff>412750</xdr:colOff>
                    <xdr:row>48</xdr:row>
                    <xdr:rowOff>317500</xdr:rowOff>
                  </to>
                </anchor>
              </controlPr>
            </control>
          </mc:Choice>
        </mc:AlternateContent>
        <mc:AlternateContent xmlns:mc="http://schemas.openxmlformats.org/markup-compatibility/2006">
          <mc:Choice Requires="x14">
            <control shapeId="107554" r:id="rId37" name="Group Box 34">
              <controlPr defaultSize="0" autoFill="0" autoPict="0">
                <anchor moveWithCells="1">
                  <from>
                    <xdr:col>6</xdr:col>
                    <xdr:colOff>69850</xdr:colOff>
                    <xdr:row>48</xdr:row>
                    <xdr:rowOff>12700</xdr:rowOff>
                  </from>
                  <to>
                    <xdr:col>8</xdr:col>
                    <xdr:colOff>1219200</xdr:colOff>
                    <xdr:row>48</xdr:row>
                    <xdr:rowOff>361950</xdr:rowOff>
                  </to>
                </anchor>
              </controlPr>
            </control>
          </mc:Choice>
        </mc:AlternateContent>
        <mc:AlternateContent xmlns:mc="http://schemas.openxmlformats.org/markup-compatibility/2006">
          <mc:Choice Requires="x14">
            <control shapeId="107555" r:id="rId38" name="Option Button 35">
              <controlPr defaultSize="0" autoFill="0" autoLine="0" autoPict="0">
                <anchor moveWithCells="1">
                  <from>
                    <xdr:col>6</xdr:col>
                    <xdr:colOff>241300</xdr:colOff>
                    <xdr:row>49</xdr:row>
                    <xdr:rowOff>88900</xdr:rowOff>
                  </from>
                  <to>
                    <xdr:col>6</xdr:col>
                    <xdr:colOff>476250</xdr:colOff>
                    <xdr:row>49</xdr:row>
                    <xdr:rowOff>323850</xdr:rowOff>
                  </to>
                </anchor>
              </controlPr>
            </control>
          </mc:Choice>
        </mc:AlternateContent>
        <mc:AlternateContent xmlns:mc="http://schemas.openxmlformats.org/markup-compatibility/2006">
          <mc:Choice Requires="x14">
            <control shapeId="107556" r:id="rId39" name="Option Button 36">
              <controlPr defaultSize="0" autoFill="0" autoLine="0" autoPict="0">
                <anchor moveWithCells="1">
                  <from>
                    <xdr:col>8</xdr:col>
                    <xdr:colOff>171450</xdr:colOff>
                    <xdr:row>49</xdr:row>
                    <xdr:rowOff>57150</xdr:rowOff>
                  </from>
                  <to>
                    <xdr:col>8</xdr:col>
                    <xdr:colOff>412750</xdr:colOff>
                    <xdr:row>49</xdr:row>
                    <xdr:rowOff>304800</xdr:rowOff>
                  </to>
                </anchor>
              </controlPr>
            </control>
          </mc:Choice>
        </mc:AlternateContent>
        <mc:AlternateContent xmlns:mc="http://schemas.openxmlformats.org/markup-compatibility/2006">
          <mc:Choice Requires="x14">
            <control shapeId="107557" r:id="rId40" name="Group Box 37">
              <controlPr defaultSize="0" autoFill="0" autoPict="0">
                <anchor moveWithCells="1">
                  <from>
                    <xdr:col>6</xdr:col>
                    <xdr:colOff>95250</xdr:colOff>
                    <xdr:row>49</xdr:row>
                    <xdr:rowOff>50800</xdr:rowOff>
                  </from>
                  <to>
                    <xdr:col>8</xdr:col>
                    <xdr:colOff>1346200</xdr:colOff>
                    <xdr:row>49</xdr:row>
                    <xdr:rowOff>355600</xdr:rowOff>
                  </to>
                </anchor>
              </controlPr>
            </control>
          </mc:Choice>
        </mc:AlternateContent>
        <mc:AlternateContent xmlns:mc="http://schemas.openxmlformats.org/markup-compatibility/2006">
          <mc:Choice Requires="x14">
            <control shapeId="107558" r:id="rId41" name="Option Button 38">
              <controlPr defaultSize="0" autoFill="0" autoLine="0" autoPict="0">
                <anchor moveWithCells="1">
                  <from>
                    <xdr:col>6</xdr:col>
                    <xdr:colOff>222250</xdr:colOff>
                    <xdr:row>50</xdr:row>
                    <xdr:rowOff>57150</xdr:rowOff>
                  </from>
                  <to>
                    <xdr:col>6</xdr:col>
                    <xdr:colOff>533400</xdr:colOff>
                    <xdr:row>50</xdr:row>
                    <xdr:rowOff>298450</xdr:rowOff>
                  </to>
                </anchor>
              </controlPr>
            </control>
          </mc:Choice>
        </mc:AlternateContent>
        <mc:AlternateContent xmlns:mc="http://schemas.openxmlformats.org/markup-compatibility/2006">
          <mc:Choice Requires="x14">
            <control shapeId="107559" r:id="rId42" name="Option Button 39">
              <controlPr defaultSize="0" autoFill="0" autoLine="0" autoPict="0">
                <anchor moveWithCells="1">
                  <from>
                    <xdr:col>8</xdr:col>
                    <xdr:colOff>171450</xdr:colOff>
                    <xdr:row>50</xdr:row>
                    <xdr:rowOff>57150</xdr:rowOff>
                  </from>
                  <to>
                    <xdr:col>8</xdr:col>
                    <xdr:colOff>412750</xdr:colOff>
                    <xdr:row>50</xdr:row>
                    <xdr:rowOff>304800</xdr:rowOff>
                  </to>
                </anchor>
              </controlPr>
            </control>
          </mc:Choice>
        </mc:AlternateContent>
        <mc:AlternateContent xmlns:mc="http://schemas.openxmlformats.org/markup-compatibility/2006">
          <mc:Choice Requires="x14">
            <control shapeId="107560" r:id="rId43" name="Group Box 40">
              <controlPr defaultSize="0" autoFill="0" autoPict="0">
                <anchor moveWithCells="1">
                  <from>
                    <xdr:col>6</xdr:col>
                    <xdr:colOff>95250</xdr:colOff>
                    <xdr:row>50</xdr:row>
                    <xdr:rowOff>57150</xdr:rowOff>
                  </from>
                  <to>
                    <xdr:col>8</xdr:col>
                    <xdr:colOff>1212850</xdr:colOff>
                    <xdr:row>50</xdr:row>
                    <xdr:rowOff>342900</xdr:rowOff>
                  </to>
                </anchor>
              </controlPr>
            </control>
          </mc:Choice>
        </mc:AlternateContent>
        <mc:AlternateContent xmlns:mc="http://schemas.openxmlformats.org/markup-compatibility/2006">
          <mc:Choice Requires="x14">
            <control shapeId="107561" r:id="rId44" name="Option Button 41">
              <controlPr defaultSize="0" autoFill="0" autoLine="0" autoPict="0">
                <anchor moveWithCells="1">
                  <from>
                    <xdr:col>1</xdr:col>
                    <xdr:colOff>146050</xdr:colOff>
                    <xdr:row>60</xdr:row>
                    <xdr:rowOff>88900</xdr:rowOff>
                  </from>
                  <to>
                    <xdr:col>2</xdr:col>
                    <xdr:colOff>165100</xdr:colOff>
                    <xdr:row>60</xdr:row>
                    <xdr:rowOff>323850</xdr:rowOff>
                  </to>
                </anchor>
              </controlPr>
            </control>
          </mc:Choice>
        </mc:AlternateContent>
        <mc:AlternateContent xmlns:mc="http://schemas.openxmlformats.org/markup-compatibility/2006">
          <mc:Choice Requires="x14">
            <control shapeId="107562" r:id="rId45" name="Option Button 42">
              <controlPr defaultSize="0" autoFill="0" autoLine="0" autoPict="0">
                <anchor moveWithCells="1">
                  <from>
                    <xdr:col>3</xdr:col>
                    <xdr:colOff>133350</xdr:colOff>
                    <xdr:row>60</xdr:row>
                    <xdr:rowOff>88900</xdr:rowOff>
                  </from>
                  <to>
                    <xdr:col>4</xdr:col>
                    <xdr:colOff>133350</xdr:colOff>
                    <xdr:row>60</xdr:row>
                    <xdr:rowOff>323850</xdr:rowOff>
                  </to>
                </anchor>
              </controlPr>
            </control>
          </mc:Choice>
        </mc:AlternateContent>
        <mc:AlternateContent xmlns:mc="http://schemas.openxmlformats.org/markup-compatibility/2006">
          <mc:Choice Requires="x14">
            <control shapeId="107563" r:id="rId46" name="Option Button 43">
              <controlPr defaultSize="0" autoFill="0" autoLine="0" autoPict="0">
                <anchor moveWithCells="1">
                  <from>
                    <xdr:col>5</xdr:col>
                    <xdr:colOff>247650</xdr:colOff>
                    <xdr:row>60</xdr:row>
                    <xdr:rowOff>88900</xdr:rowOff>
                  </from>
                  <to>
                    <xdr:col>5</xdr:col>
                    <xdr:colOff>495300</xdr:colOff>
                    <xdr:row>60</xdr:row>
                    <xdr:rowOff>323850</xdr:rowOff>
                  </to>
                </anchor>
              </controlPr>
            </control>
          </mc:Choice>
        </mc:AlternateContent>
        <mc:AlternateContent xmlns:mc="http://schemas.openxmlformats.org/markup-compatibility/2006">
          <mc:Choice Requires="x14">
            <control shapeId="107564" r:id="rId47" name="Option Button 44">
              <controlPr defaultSize="0" autoFill="0" autoLine="0" autoPict="0">
                <anchor moveWithCells="1">
                  <from>
                    <xdr:col>6</xdr:col>
                    <xdr:colOff>228600</xdr:colOff>
                    <xdr:row>60</xdr:row>
                    <xdr:rowOff>88900</xdr:rowOff>
                  </from>
                  <to>
                    <xdr:col>6</xdr:col>
                    <xdr:colOff>476250</xdr:colOff>
                    <xdr:row>60</xdr:row>
                    <xdr:rowOff>323850</xdr:rowOff>
                  </to>
                </anchor>
              </controlPr>
            </control>
          </mc:Choice>
        </mc:AlternateContent>
        <mc:AlternateContent xmlns:mc="http://schemas.openxmlformats.org/markup-compatibility/2006">
          <mc:Choice Requires="x14">
            <control shapeId="107565" r:id="rId48" name="Option Button 45">
              <controlPr defaultSize="0" autoFill="0" autoLine="0" autoPict="0">
                <anchor moveWithCells="1">
                  <from>
                    <xdr:col>8</xdr:col>
                    <xdr:colOff>88900</xdr:colOff>
                    <xdr:row>60</xdr:row>
                    <xdr:rowOff>88900</xdr:rowOff>
                  </from>
                  <to>
                    <xdr:col>8</xdr:col>
                    <xdr:colOff>323850</xdr:colOff>
                    <xdr:row>60</xdr:row>
                    <xdr:rowOff>323850</xdr:rowOff>
                  </to>
                </anchor>
              </controlPr>
            </control>
          </mc:Choice>
        </mc:AlternateContent>
        <mc:AlternateContent xmlns:mc="http://schemas.openxmlformats.org/markup-compatibility/2006">
          <mc:Choice Requires="x14">
            <control shapeId="107566" r:id="rId49" name="Option Button 46">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107567" r:id="rId50" name="Option Button 47">
              <controlPr defaultSize="0" autoFill="0" autoLine="0" autoPict="0">
                <anchor moveWithCells="1">
                  <from>
                    <xdr:col>8</xdr:col>
                    <xdr:colOff>361950</xdr:colOff>
                    <xdr:row>66</xdr:row>
                    <xdr:rowOff>69850</xdr:rowOff>
                  </from>
                  <to>
                    <xdr:col>8</xdr:col>
                    <xdr:colOff>603250</xdr:colOff>
                    <xdr:row>66</xdr:row>
                    <xdr:rowOff>317500</xdr:rowOff>
                  </to>
                </anchor>
              </controlPr>
            </control>
          </mc:Choice>
        </mc:AlternateContent>
        <mc:AlternateContent xmlns:mc="http://schemas.openxmlformats.org/markup-compatibility/2006">
          <mc:Choice Requires="x14">
            <control shapeId="107568" r:id="rId51" name="Group Box 48">
              <controlPr defaultSize="0" autoFill="0" autoPict="0">
                <anchor moveWithCells="1">
                  <from>
                    <xdr:col>6</xdr:col>
                    <xdr:colOff>19050</xdr:colOff>
                    <xdr:row>66</xdr:row>
                    <xdr:rowOff>0</xdr:rowOff>
                  </from>
                  <to>
                    <xdr:col>9</xdr:col>
                    <xdr:colOff>990600</xdr:colOff>
                    <xdr:row>66</xdr:row>
                    <xdr:rowOff>361950</xdr:rowOff>
                  </to>
                </anchor>
              </controlPr>
            </control>
          </mc:Choice>
        </mc:AlternateContent>
        <mc:AlternateContent xmlns:mc="http://schemas.openxmlformats.org/markup-compatibility/2006">
          <mc:Choice Requires="x14">
            <control shapeId="107569" r:id="rId52" name="Group Box 49">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570" r:id="rId53" name="Group Box 50">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571" r:id="rId54" name="Group Box 51">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572" r:id="rId55" name="Group Box 52">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573" r:id="rId56" name="Group Box 53">
              <controlPr defaultSize="0" autoFill="0" autoPict="0">
                <anchor moveWithCells="1">
                  <from>
                    <xdr:col>6</xdr:col>
                    <xdr:colOff>38100</xdr:colOff>
                    <xdr:row>67</xdr:row>
                    <xdr:rowOff>76200</xdr:rowOff>
                  </from>
                  <to>
                    <xdr:col>8</xdr:col>
                    <xdr:colOff>1212850</xdr:colOff>
                    <xdr:row>67</xdr:row>
                    <xdr:rowOff>438150</xdr:rowOff>
                  </to>
                </anchor>
              </controlPr>
            </control>
          </mc:Choice>
        </mc:AlternateContent>
        <mc:AlternateContent xmlns:mc="http://schemas.openxmlformats.org/markup-compatibility/2006">
          <mc:Choice Requires="x14">
            <control shapeId="107574" r:id="rId57" name="Group Box 54">
              <controlPr defaultSize="0" autoFill="0" autoPict="0">
                <anchor moveWithCells="1">
                  <from>
                    <xdr:col>6</xdr:col>
                    <xdr:colOff>95250</xdr:colOff>
                    <xdr:row>73</xdr:row>
                    <xdr:rowOff>19050</xdr:rowOff>
                  </from>
                  <to>
                    <xdr:col>9</xdr:col>
                    <xdr:colOff>742950</xdr:colOff>
                    <xdr:row>73</xdr:row>
                    <xdr:rowOff>361950</xdr:rowOff>
                  </to>
                </anchor>
              </controlPr>
            </control>
          </mc:Choice>
        </mc:AlternateContent>
        <mc:AlternateContent xmlns:mc="http://schemas.openxmlformats.org/markup-compatibility/2006">
          <mc:Choice Requires="x14">
            <control shapeId="107575" r:id="rId58" name="Group Box 55">
              <controlPr defaultSize="0" autoFill="0" autoPict="0">
                <anchor moveWithCells="1">
                  <from>
                    <xdr:col>6</xdr:col>
                    <xdr:colOff>114300</xdr:colOff>
                    <xdr:row>74</xdr:row>
                    <xdr:rowOff>0</xdr:rowOff>
                  </from>
                  <to>
                    <xdr:col>9</xdr:col>
                    <xdr:colOff>762000</xdr:colOff>
                    <xdr:row>74</xdr:row>
                    <xdr:rowOff>323850</xdr:rowOff>
                  </to>
                </anchor>
              </controlPr>
            </control>
          </mc:Choice>
        </mc:AlternateContent>
        <mc:AlternateContent xmlns:mc="http://schemas.openxmlformats.org/markup-compatibility/2006">
          <mc:Choice Requires="x14">
            <control shapeId="107576" r:id="rId59" name="Option Button 56">
              <controlPr defaultSize="0" autoFill="0" autoLine="0" autoPict="0">
                <anchor moveWithCells="1">
                  <from>
                    <xdr:col>6</xdr:col>
                    <xdr:colOff>584200</xdr:colOff>
                    <xdr:row>77</xdr:row>
                    <xdr:rowOff>88900</xdr:rowOff>
                  </from>
                  <to>
                    <xdr:col>6</xdr:col>
                    <xdr:colOff>850900</xdr:colOff>
                    <xdr:row>77</xdr:row>
                    <xdr:rowOff>323850</xdr:rowOff>
                  </to>
                </anchor>
              </controlPr>
            </control>
          </mc:Choice>
        </mc:AlternateContent>
        <mc:AlternateContent xmlns:mc="http://schemas.openxmlformats.org/markup-compatibility/2006">
          <mc:Choice Requires="x14">
            <control shapeId="107577" r:id="rId60" name="Option Button 57">
              <controlPr defaultSize="0" autoFill="0" autoLine="0" autoPict="0">
                <anchor moveWithCells="1">
                  <from>
                    <xdr:col>8</xdr:col>
                    <xdr:colOff>450850</xdr:colOff>
                    <xdr:row>77</xdr:row>
                    <xdr:rowOff>95250</xdr:rowOff>
                  </from>
                  <to>
                    <xdr:col>8</xdr:col>
                    <xdr:colOff>698500</xdr:colOff>
                    <xdr:row>77</xdr:row>
                    <xdr:rowOff>336550</xdr:rowOff>
                  </to>
                </anchor>
              </controlPr>
            </control>
          </mc:Choice>
        </mc:AlternateContent>
        <mc:AlternateContent xmlns:mc="http://schemas.openxmlformats.org/markup-compatibility/2006">
          <mc:Choice Requires="x14">
            <control shapeId="107578" r:id="rId61" name="Group Box 58">
              <controlPr defaultSize="0" autoFill="0" autoPict="0">
                <anchor moveWithCells="1">
                  <from>
                    <xdr:col>6</xdr:col>
                    <xdr:colOff>127000</xdr:colOff>
                    <xdr:row>77</xdr:row>
                    <xdr:rowOff>38100</xdr:rowOff>
                  </from>
                  <to>
                    <xdr:col>9</xdr:col>
                    <xdr:colOff>1028700</xdr:colOff>
                    <xdr:row>77</xdr:row>
                    <xdr:rowOff>400050</xdr:rowOff>
                  </to>
                </anchor>
              </controlPr>
            </control>
          </mc:Choice>
        </mc:AlternateContent>
        <mc:AlternateContent xmlns:mc="http://schemas.openxmlformats.org/markup-compatibility/2006">
          <mc:Choice Requires="x14">
            <control shapeId="107579" r:id="rId62" name="Group Box 59">
              <controlPr defaultSize="0" autoFill="0" autoPict="0">
                <anchor moveWithCells="1">
                  <from>
                    <xdr:col>6</xdr:col>
                    <xdr:colOff>133350</xdr:colOff>
                    <xdr:row>82</xdr:row>
                    <xdr:rowOff>0</xdr:rowOff>
                  </from>
                  <to>
                    <xdr:col>9</xdr:col>
                    <xdr:colOff>685800</xdr:colOff>
                    <xdr:row>83</xdr:row>
                    <xdr:rowOff>222250</xdr:rowOff>
                  </to>
                </anchor>
              </controlPr>
            </control>
          </mc:Choice>
        </mc:AlternateContent>
        <mc:AlternateContent xmlns:mc="http://schemas.openxmlformats.org/markup-compatibility/2006">
          <mc:Choice Requires="x14">
            <control shapeId="107580" r:id="rId63" name="Group Box 60">
              <controlPr defaultSize="0" autoFill="0" autoPict="0">
                <anchor moveWithCells="1">
                  <from>
                    <xdr:col>6</xdr:col>
                    <xdr:colOff>209550</xdr:colOff>
                    <xdr:row>82</xdr:row>
                    <xdr:rowOff>0</xdr:rowOff>
                  </from>
                  <to>
                    <xdr:col>9</xdr:col>
                    <xdr:colOff>952500</xdr:colOff>
                    <xdr:row>83</xdr:row>
                    <xdr:rowOff>184150</xdr:rowOff>
                  </to>
                </anchor>
              </controlPr>
            </control>
          </mc:Choice>
        </mc:AlternateContent>
        <mc:AlternateContent xmlns:mc="http://schemas.openxmlformats.org/markup-compatibility/2006">
          <mc:Choice Requires="x14">
            <control shapeId="107581" r:id="rId64" name="Group Box 61">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582" r:id="rId65" name="Option Button 62">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107583" r:id="rId66" name="Option Button 63">
              <controlPr defaultSize="0" autoFill="0" autoLine="0" autoPict="0">
                <anchor moveWithCells="1">
                  <from>
                    <xdr:col>8</xdr:col>
                    <xdr:colOff>171450</xdr:colOff>
                    <xdr:row>56</xdr:row>
                    <xdr:rowOff>127000</xdr:rowOff>
                  </from>
                  <to>
                    <xdr:col>8</xdr:col>
                    <xdr:colOff>419100</xdr:colOff>
                    <xdr:row>56</xdr:row>
                    <xdr:rowOff>361950</xdr:rowOff>
                  </to>
                </anchor>
              </controlPr>
            </control>
          </mc:Choice>
        </mc:AlternateContent>
        <mc:AlternateContent xmlns:mc="http://schemas.openxmlformats.org/markup-compatibility/2006">
          <mc:Choice Requires="x14">
            <control shapeId="107584" r:id="rId67" name="Group Box 64">
              <controlPr defaultSize="0" autoFill="0" autoPict="0">
                <anchor moveWithCells="1">
                  <from>
                    <xdr:col>6</xdr:col>
                    <xdr:colOff>107950</xdr:colOff>
                    <xdr:row>56</xdr:row>
                    <xdr:rowOff>57150</xdr:rowOff>
                  </from>
                  <to>
                    <xdr:col>8</xdr:col>
                    <xdr:colOff>666750</xdr:colOff>
                    <xdr:row>56</xdr:row>
                    <xdr:rowOff>419100</xdr:rowOff>
                  </to>
                </anchor>
              </controlPr>
            </control>
          </mc:Choice>
        </mc:AlternateContent>
        <mc:AlternateContent xmlns:mc="http://schemas.openxmlformats.org/markup-compatibility/2006">
          <mc:Choice Requires="x14">
            <control shapeId="107585" r:id="rId68" name="Option Button 65">
              <controlPr defaultSize="0" autoFill="0" autoLine="0" autoPict="0">
                <anchor moveWithCells="1">
                  <from>
                    <xdr:col>6</xdr:col>
                    <xdr:colOff>107950</xdr:colOff>
                    <xdr:row>57</xdr:row>
                    <xdr:rowOff>114300</xdr:rowOff>
                  </from>
                  <to>
                    <xdr:col>6</xdr:col>
                    <xdr:colOff>355600</xdr:colOff>
                    <xdr:row>57</xdr:row>
                    <xdr:rowOff>361950</xdr:rowOff>
                  </to>
                </anchor>
              </controlPr>
            </control>
          </mc:Choice>
        </mc:AlternateContent>
        <mc:AlternateContent xmlns:mc="http://schemas.openxmlformats.org/markup-compatibility/2006">
          <mc:Choice Requires="x14">
            <control shapeId="107586" r:id="rId69" name="Option Button 66">
              <controlPr defaultSize="0" autoFill="0" autoLine="0" autoPict="0">
                <anchor moveWithCells="1">
                  <from>
                    <xdr:col>8</xdr:col>
                    <xdr:colOff>171450</xdr:colOff>
                    <xdr:row>57</xdr:row>
                    <xdr:rowOff>133350</xdr:rowOff>
                  </from>
                  <to>
                    <xdr:col>8</xdr:col>
                    <xdr:colOff>419100</xdr:colOff>
                    <xdr:row>57</xdr:row>
                    <xdr:rowOff>374650</xdr:rowOff>
                  </to>
                </anchor>
              </controlPr>
            </control>
          </mc:Choice>
        </mc:AlternateContent>
        <mc:AlternateContent xmlns:mc="http://schemas.openxmlformats.org/markup-compatibility/2006">
          <mc:Choice Requires="x14">
            <control shapeId="107587" r:id="rId70" name="Group Box 67">
              <controlPr defaultSize="0" autoFill="0" autoPict="0">
                <anchor moveWithCells="1">
                  <from>
                    <xdr:col>6</xdr:col>
                    <xdr:colOff>88900</xdr:colOff>
                    <xdr:row>57</xdr:row>
                    <xdr:rowOff>76200</xdr:rowOff>
                  </from>
                  <to>
                    <xdr:col>8</xdr:col>
                    <xdr:colOff>1143000</xdr:colOff>
                    <xdr:row>57</xdr:row>
                    <xdr:rowOff>419100</xdr:rowOff>
                  </to>
                </anchor>
              </controlPr>
            </control>
          </mc:Choice>
        </mc:AlternateContent>
        <mc:AlternateContent xmlns:mc="http://schemas.openxmlformats.org/markup-compatibility/2006">
          <mc:Choice Requires="x14">
            <control shapeId="107588" r:id="rId71" name="Group Box 68">
              <controlPr defaultSize="0" autoFill="0" autoPict="0">
                <anchor moveWithCells="1">
                  <from>
                    <xdr:col>6</xdr:col>
                    <xdr:colOff>285750</xdr:colOff>
                    <xdr:row>74</xdr:row>
                    <xdr:rowOff>69850</xdr:rowOff>
                  </from>
                  <to>
                    <xdr:col>9</xdr:col>
                    <xdr:colOff>38100</xdr:colOff>
                    <xdr:row>74</xdr:row>
                    <xdr:rowOff>361950</xdr:rowOff>
                  </to>
                </anchor>
              </controlPr>
            </control>
          </mc:Choice>
        </mc:AlternateContent>
        <mc:AlternateContent xmlns:mc="http://schemas.openxmlformats.org/markup-compatibility/2006">
          <mc:Choice Requires="x14">
            <control shapeId="107589" r:id="rId72" name="Group Box 69">
              <controlPr defaultSize="0" autoFill="0" autoPict="0">
                <anchor moveWithCells="1">
                  <from>
                    <xdr:col>6</xdr:col>
                    <xdr:colOff>209550</xdr:colOff>
                    <xdr:row>76</xdr:row>
                    <xdr:rowOff>0</xdr:rowOff>
                  </from>
                  <to>
                    <xdr:col>8</xdr:col>
                    <xdr:colOff>1060450</xdr:colOff>
                    <xdr:row>76</xdr:row>
                    <xdr:rowOff>317500</xdr:rowOff>
                  </to>
                </anchor>
              </controlPr>
            </control>
          </mc:Choice>
        </mc:AlternateContent>
        <mc:AlternateContent xmlns:mc="http://schemas.openxmlformats.org/markup-compatibility/2006">
          <mc:Choice Requires="x14">
            <control shapeId="107590" r:id="rId73" name="Option Button 70">
              <controlPr defaultSize="0" autoFill="0" autoLine="0" autoPict="0">
                <anchor moveWithCells="1">
                  <from>
                    <xdr:col>8</xdr:col>
                    <xdr:colOff>133350</xdr:colOff>
                    <xdr:row>12</xdr:row>
                    <xdr:rowOff>57150</xdr:rowOff>
                  </from>
                  <to>
                    <xdr:col>8</xdr:col>
                    <xdr:colOff>374650</xdr:colOff>
                    <xdr:row>12</xdr:row>
                    <xdr:rowOff>298450</xdr:rowOff>
                  </to>
                </anchor>
              </controlPr>
            </control>
          </mc:Choice>
        </mc:AlternateContent>
        <mc:AlternateContent xmlns:mc="http://schemas.openxmlformats.org/markup-compatibility/2006">
          <mc:Choice Requires="x14">
            <control shapeId="107591" r:id="rId74" name="Group Box 71">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592" r:id="rId75" name="Group Box 72">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107593" r:id="rId76" name="Group Box 73">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107594" r:id="rId77" name="Group Box 74">
              <controlPr defaultSize="0" print="0" autoFill="0" autoPict="0">
                <anchor moveWithCells="1">
                  <from>
                    <xdr:col>6</xdr:col>
                    <xdr:colOff>19050</xdr:colOff>
                    <xdr:row>11</xdr:row>
                    <xdr:rowOff>31750</xdr:rowOff>
                  </from>
                  <to>
                    <xdr:col>9</xdr:col>
                    <xdr:colOff>1276350</xdr:colOff>
                    <xdr:row>12</xdr:row>
                    <xdr:rowOff>127000</xdr:rowOff>
                  </to>
                </anchor>
              </controlPr>
            </control>
          </mc:Choice>
        </mc:AlternateContent>
        <mc:AlternateContent xmlns:mc="http://schemas.openxmlformats.org/markup-compatibility/2006">
          <mc:Choice Requires="x14">
            <control shapeId="107595" r:id="rId78" name="Option Button 75">
              <controlPr defaultSize="0" autoFill="0" autoLine="0" autoPict="0">
                <anchor moveWithCells="1">
                  <from>
                    <xdr:col>5</xdr:col>
                    <xdr:colOff>31750</xdr:colOff>
                    <xdr:row>30</xdr:row>
                    <xdr:rowOff>228600</xdr:rowOff>
                  </from>
                  <to>
                    <xdr:col>5</xdr:col>
                    <xdr:colOff>279400</xdr:colOff>
                    <xdr:row>32</xdr:row>
                    <xdr:rowOff>12700</xdr:rowOff>
                  </to>
                </anchor>
              </controlPr>
            </control>
          </mc:Choice>
        </mc:AlternateContent>
        <mc:AlternateContent xmlns:mc="http://schemas.openxmlformats.org/markup-compatibility/2006">
          <mc:Choice Requires="x14">
            <control shapeId="107596" r:id="rId79" name="Option Button 76">
              <controlPr defaultSize="0" autoFill="0" autoLine="0" autoPict="0">
                <anchor moveWithCells="1">
                  <from>
                    <xdr:col>6</xdr:col>
                    <xdr:colOff>990600</xdr:colOff>
                    <xdr:row>31</xdr:row>
                    <xdr:rowOff>38100</xdr:rowOff>
                  </from>
                  <to>
                    <xdr:col>6</xdr:col>
                    <xdr:colOff>1193800</xdr:colOff>
                    <xdr:row>31</xdr:row>
                    <xdr:rowOff>209550</xdr:rowOff>
                  </to>
                </anchor>
              </controlPr>
            </control>
          </mc:Choice>
        </mc:AlternateContent>
        <mc:AlternateContent xmlns:mc="http://schemas.openxmlformats.org/markup-compatibility/2006">
          <mc:Choice Requires="x14">
            <control shapeId="107597" r:id="rId80" name="Option Button 77">
              <controlPr defaultSize="0" autoFill="0" autoLine="0" autoPict="0">
                <anchor moveWithCells="1">
                  <from>
                    <xdr:col>5</xdr:col>
                    <xdr:colOff>952500</xdr:colOff>
                    <xdr:row>30</xdr:row>
                    <xdr:rowOff>228600</xdr:rowOff>
                  </from>
                  <to>
                    <xdr:col>5</xdr:col>
                    <xdr:colOff>1200150</xdr:colOff>
                    <xdr:row>32</xdr:row>
                    <xdr:rowOff>0</xdr:rowOff>
                  </to>
                </anchor>
              </controlPr>
            </control>
          </mc:Choice>
        </mc:AlternateContent>
        <mc:AlternateContent xmlns:mc="http://schemas.openxmlformats.org/markup-compatibility/2006">
          <mc:Choice Requires="x14">
            <control shapeId="107598" r:id="rId81" name="Option Button 78">
              <controlPr defaultSize="0" autoFill="0" autoLine="0" autoPict="0">
                <anchor moveWithCells="1">
                  <from>
                    <xdr:col>6</xdr:col>
                    <xdr:colOff>95250</xdr:colOff>
                    <xdr:row>58</xdr:row>
                    <xdr:rowOff>107950</xdr:rowOff>
                  </from>
                  <to>
                    <xdr:col>6</xdr:col>
                    <xdr:colOff>342900</xdr:colOff>
                    <xdr:row>58</xdr:row>
                    <xdr:rowOff>355600</xdr:rowOff>
                  </to>
                </anchor>
              </controlPr>
            </control>
          </mc:Choice>
        </mc:AlternateContent>
        <mc:AlternateContent xmlns:mc="http://schemas.openxmlformats.org/markup-compatibility/2006">
          <mc:Choice Requires="x14">
            <control shapeId="107599" r:id="rId82" name="Option Button 79">
              <controlPr defaultSize="0" autoFill="0" autoLine="0" autoPict="0">
                <anchor moveWithCells="1">
                  <from>
                    <xdr:col>8</xdr:col>
                    <xdr:colOff>171450</xdr:colOff>
                    <xdr:row>58</xdr:row>
                    <xdr:rowOff>133350</xdr:rowOff>
                  </from>
                  <to>
                    <xdr:col>8</xdr:col>
                    <xdr:colOff>419100</xdr:colOff>
                    <xdr:row>58</xdr:row>
                    <xdr:rowOff>374650</xdr:rowOff>
                  </to>
                </anchor>
              </controlPr>
            </control>
          </mc:Choice>
        </mc:AlternateContent>
        <mc:AlternateContent xmlns:mc="http://schemas.openxmlformats.org/markup-compatibility/2006">
          <mc:Choice Requires="x14">
            <control shapeId="107600" r:id="rId83" name="Group Box 80">
              <controlPr defaultSize="0" autoFill="0" autoPict="0">
                <anchor moveWithCells="1">
                  <from>
                    <xdr:col>6</xdr:col>
                    <xdr:colOff>88900</xdr:colOff>
                    <xdr:row>58</xdr:row>
                    <xdr:rowOff>76200</xdr:rowOff>
                  </from>
                  <to>
                    <xdr:col>8</xdr:col>
                    <xdr:colOff>1143000</xdr:colOff>
                    <xdr:row>58</xdr:row>
                    <xdr:rowOff>419100</xdr:rowOff>
                  </to>
                </anchor>
              </controlPr>
            </control>
          </mc:Choice>
        </mc:AlternateContent>
        <mc:AlternateContent xmlns:mc="http://schemas.openxmlformats.org/markup-compatibility/2006">
          <mc:Choice Requires="x14">
            <control shapeId="107601" r:id="rId84" name="Option Button 81">
              <controlPr defaultSize="0" autoFill="0" autoLine="0" autoPict="0">
                <anchor moveWithCells="1">
                  <from>
                    <xdr:col>7</xdr:col>
                    <xdr:colOff>228600</xdr:colOff>
                    <xdr:row>60</xdr:row>
                    <xdr:rowOff>88900</xdr:rowOff>
                  </from>
                  <to>
                    <xdr:col>7</xdr:col>
                    <xdr:colOff>476250</xdr:colOff>
                    <xdr:row>60</xdr:row>
                    <xdr:rowOff>323850</xdr:rowOff>
                  </to>
                </anchor>
              </controlPr>
            </control>
          </mc:Choice>
        </mc:AlternateContent>
        <mc:AlternateContent xmlns:mc="http://schemas.openxmlformats.org/markup-compatibility/2006">
          <mc:Choice Requires="x14">
            <control shapeId="107602" r:id="rId85" name="Group Box 82">
              <controlPr defaultSize="0" autoFill="0" autoPict="0">
                <anchor moveWithCells="1">
                  <from>
                    <xdr:col>6</xdr:col>
                    <xdr:colOff>133350</xdr:colOff>
                    <xdr:row>61</xdr:row>
                    <xdr:rowOff>12700</xdr:rowOff>
                  </from>
                  <to>
                    <xdr:col>9</xdr:col>
                    <xdr:colOff>1143000</xdr:colOff>
                    <xdr:row>61</xdr:row>
                    <xdr:rowOff>393700</xdr:rowOff>
                  </to>
                </anchor>
              </controlPr>
            </control>
          </mc:Choice>
        </mc:AlternateContent>
        <mc:AlternateContent xmlns:mc="http://schemas.openxmlformats.org/markup-compatibility/2006">
          <mc:Choice Requires="x14">
            <control shapeId="107603" r:id="rId86" name="Option Button 83">
              <controlPr defaultSize="0" autoFill="0" autoLine="0" autoPict="0">
                <anchor moveWithCells="1">
                  <from>
                    <xdr:col>7</xdr:col>
                    <xdr:colOff>457200</xdr:colOff>
                    <xdr:row>44</xdr:row>
                    <xdr:rowOff>381000</xdr:rowOff>
                  </from>
                  <to>
                    <xdr:col>7</xdr:col>
                    <xdr:colOff>698500</xdr:colOff>
                    <xdr:row>45</xdr:row>
                    <xdr:rowOff>38100</xdr:rowOff>
                  </to>
                </anchor>
              </controlPr>
            </control>
          </mc:Choice>
        </mc:AlternateContent>
        <mc:AlternateContent xmlns:mc="http://schemas.openxmlformats.org/markup-compatibility/2006">
          <mc:Choice Requires="x14">
            <control shapeId="107604" r:id="rId87" name="Check Box 84">
              <controlPr defaultSize="0" autoFill="0" autoLine="0" autoPict="0">
                <anchor moveWithCells="1">
                  <from>
                    <xdr:col>6</xdr:col>
                    <xdr:colOff>19050</xdr:colOff>
                    <xdr:row>65</xdr:row>
                    <xdr:rowOff>0</xdr:rowOff>
                  </from>
                  <to>
                    <xdr:col>6</xdr:col>
                    <xdr:colOff>660400</xdr:colOff>
                    <xdr:row>65</xdr:row>
                    <xdr:rowOff>247650</xdr:rowOff>
                  </to>
                </anchor>
              </controlPr>
            </control>
          </mc:Choice>
        </mc:AlternateContent>
        <mc:AlternateContent xmlns:mc="http://schemas.openxmlformats.org/markup-compatibility/2006">
          <mc:Choice Requires="x14">
            <control shapeId="107605" r:id="rId88" name="Check Box 85">
              <controlPr defaultSize="0" autoFill="0" autoLine="0" autoPict="0">
                <anchor moveWithCells="1">
                  <from>
                    <xdr:col>6</xdr:col>
                    <xdr:colOff>19050</xdr:colOff>
                    <xdr:row>65</xdr:row>
                    <xdr:rowOff>146050</xdr:rowOff>
                  </from>
                  <to>
                    <xdr:col>8</xdr:col>
                    <xdr:colOff>0</xdr:colOff>
                    <xdr:row>66</xdr:row>
                    <xdr:rowOff>0</xdr:rowOff>
                  </to>
                </anchor>
              </controlPr>
            </control>
          </mc:Choice>
        </mc:AlternateContent>
        <mc:AlternateContent xmlns:mc="http://schemas.openxmlformats.org/markup-compatibility/2006">
          <mc:Choice Requires="x14">
            <control shapeId="107606" r:id="rId89" name="Check Box 86">
              <controlPr defaultSize="0" autoFill="0" autoLine="0" autoPict="0">
                <anchor moveWithCells="1">
                  <from>
                    <xdr:col>7</xdr:col>
                    <xdr:colOff>850900</xdr:colOff>
                    <xdr:row>65</xdr:row>
                    <xdr:rowOff>12700</xdr:rowOff>
                  </from>
                  <to>
                    <xdr:col>9</xdr:col>
                    <xdr:colOff>476250</xdr:colOff>
                    <xdr:row>65</xdr:row>
                    <xdr:rowOff>260350</xdr:rowOff>
                  </to>
                </anchor>
              </controlPr>
            </control>
          </mc:Choice>
        </mc:AlternateContent>
        <mc:AlternateContent xmlns:mc="http://schemas.openxmlformats.org/markup-compatibility/2006">
          <mc:Choice Requires="x14">
            <control shapeId="107607" r:id="rId90" name="Check Box 87">
              <controlPr defaultSize="0" autoFill="0" autoLine="0" autoPict="0">
                <anchor moveWithCells="1">
                  <from>
                    <xdr:col>6</xdr:col>
                    <xdr:colOff>698500</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107608" r:id="rId91" name="Check Box 88">
              <controlPr defaultSize="0" autoFill="0" autoLine="0" autoPict="0">
                <anchor moveWithCells="1">
                  <from>
                    <xdr:col>6</xdr:col>
                    <xdr:colOff>1403350</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107609" r:id="rId92" name="Check Box 89">
              <controlPr defaultSize="0" autoFill="0" autoLine="0" autoPict="0">
                <anchor moveWithCells="1">
                  <from>
                    <xdr:col>8</xdr:col>
                    <xdr:colOff>19050</xdr:colOff>
                    <xdr:row>65</xdr:row>
                    <xdr:rowOff>165100</xdr:rowOff>
                  </from>
                  <to>
                    <xdr:col>8</xdr:col>
                    <xdr:colOff>781050</xdr:colOff>
                    <xdr:row>66</xdr:row>
                    <xdr:rowOff>12700</xdr:rowOff>
                  </to>
                </anchor>
              </controlPr>
            </control>
          </mc:Choice>
        </mc:AlternateContent>
        <mc:AlternateContent xmlns:mc="http://schemas.openxmlformats.org/markup-compatibility/2006">
          <mc:Choice Requires="x14">
            <control shapeId="107610" r:id="rId93" name="Check Box 90">
              <controlPr defaultSize="0" autoFill="0" autoLine="0" autoPict="0">
                <anchor moveWithCells="1">
                  <from>
                    <xdr:col>8</xdr:col>
                    <xdr:colOff>774700</xdr:colOff>
                    <xdr:row>65</xdr:row>
                    <xdr:rowOff>152400</xdr:rowOff>
                  </from>
                  <to>
                    <xdr:col>9</xdr:col>
                    <xdr:colOff>279400</xdr:colOff>
                    <xdr:row>66</xdr:row>
                    <xdr:rowOff>0</xdr:rowOff>
                  </to>
                </anchor>
              </controlPr>
            </control>
          </mc:Choice>
        </mc:AlternateContent>
        <mc:AlternateContent xmlns:mc="http://schemas.openxmlformats.org/markup-compatibility/2006">
          <mc:Choice Requires="x14">
            <control shapeId="107611" r:id="rId94" name="Check Box 91">
              <controlPr defaultSize="0" autoFill="0" autoLine="0" autoPict="0" altText="算定_x000a_（２４時間開局）_x000a_している">
                <anchor moveWithCells="1">
                  <from>
                    <xdr:col>3</xdr:col>
                    <xdr:colOff>260350</xdr:colOff>
                    <xdr:row>70</xdr:row>
                    <xdr:rowOff>622300</xdr:rowOff>
                  </from>
                  <to>
                    <xdr:col>4</xdr:col>
                    <xdr:colOff>323850</xdr:colOff>
                    <xdr:row>71</xdr:row>
                    <xdr:rowOff>342900</xdr:rowOff>
                  </to>
                </anchor>
              </controlPr>
            </control>
          </mc:Choice>
        </mc:AlternateContent>
        <mc:AlternateContent xmlns:mc="http://schemas.openxmlformats.org/markup-compatibility/2006">
          <mc:Choice Requires="x14">
            <control shapeId="107612" r:id="rId95" name="Group Box 92">
              <controlPr defaultSize="0" autoFill="0" autoPict="0">
                <anchor moveWithCells="1">
                  <from>
                    <xdr:col>6</xdr:col>
                    <xdr:colOff>127000</xdr:colOff>
                    <xdr:row>78</xdr:row>
                    <xdr:rowOff>38100</xdr:rowOff>
                  </from>
                  <to>
                    <xdr:col>9</xdr:col>
                    <xdr:colOff>1028700</xdr:colOff>
                    <xdr:row>78</xdr:row>
                    <xdr:rowOff>400050</xdr:rowOff>
                  </to>
                </anchor>
              </controlPr>
            </control>
          </mc:Choice>
        </mc:AlternateContent>
        <mc:AlternateContent xmlns:mc="http://schemas.openxmlformats.org/markup-compatibility/2006">
          <mc:Choice Requires="x14">
            <control shapeId="107613" r:id="rId96" name="Option Button 93">
              <controlPr defaultSize="0" autoFill="0" autoLine="0" autoPict="0">
                <anchor moveWithCells="1">
                  <from>
                    <xdr:col>9</xdr:col>
                    <xdr:colOff>304800</xdr:colOff>
                    <xdr:row>52</xdr:row>
                    <xdr:rowOff>203200</xdr:rowOff>
                  </from>
                  <to>
                    <xdr:col>9</xdr:col>
                    <xdr:colOff>552450</xdr:colOff>
                    <xdr:row>52</xdr:row>
                    <xdr:rowOff>450850</xdr:rowOff>
                  </to>
                </anchor>
              </controlPr>
            </control>
          </mc:Choice>
        </mc:AlternateContent>
        <mc:AlternateContent xmlns:mc="http://schemas.openxmlformats.org/markup-compatibility/2006">
          <mc:Choice Requires="x14">
            <control shapeId="107614" r:id="rId97" name="Option Button 94">
              <controlPr defaultSize="0" autoFill="0" autoLine="0" autoPict="0">
                <anchor moveWithCells="1">
                  <from>
                    <xdr:col>6</xdr:col>
                    <xdr:colOff>495300</xdr:colOff>
                    <xdr:row>72</xdr:row>
                    <xdr:rowOff>69850</xdr:rowOff>
                  </from>
                  <to>
                    <xdr:col>6</xdr:col>
                    <xdr:colOff>742950</xdr:colOff>
                    <xdr:row>72</xdr:row>
                    <xdr:rowOff>317500</xdr:rowOff>
                  </to>
                </anchor>
              </controlPr>
            </control>
          </mc:Choice>
        </mc:AlternateContent>
        <mc:AlternateContent xmlns:mc="http://schemas.openxmlformats.org/markup-compatibility/2006">
          <mc:Choice Requires="x14">
            <control shapeId="107615" r:id="rId98" name="Option Button 95">
              <controlPr defaultSize="0" autoFill="0" autoLine="0" autoPict="0">
                <anchor moveWithCells="1">
                  <from>
                    <xdr:col>8</xdr:col>
                    <xdr:colOff>476250</xdr:colOff>
                    <xdr:row>72</xdr:row>
                    <xdr:rowOff>69850</xdr:rowOff>
                  </from>
                  <to>
                    <xdr:col>8</xdr:col>
                    <xdr:colOff>717550</xdr:colOff>
                    <xdr:row>72</xdr:row>
                    <xdr:rowOff>317500</xdr:rowOff>
                  </to>
                </anchor>
              </controlPr>
            </control>
          </mc:Choice>
        </mc:AlternateContent>
        <mc:AlternateContent xmlns:mc="http://schemas.openxmlformats.org/markup-compatibility/2006">
          <mc:Choice Requires="x14">
            <control shapeId="107616" r:id="rId99" name="Group Box 96">
              <controlPr defaultSize="0" autoFill="0" autoPict="0">
                <anchor moveWithCells="1">
                  <from>
                    <xdr:col>6</xdr:col>
                    <xdr:colOff>95250</xdr:colOff>
                    <xdr:row>72</xdr:row>
                    <xdr:rowOff>19050</xdr:rowOff>
                  </from>
                  <to>
                    <xdr:col>9</xdr:col>
                    <xdr:colOff>742950</xdr:colOff>
                    <xdr:row>72</xdr:row>
                    <xdr:rowOff>361950</xdr:rowOff>
                  </to>
                </anchor>
              </controlPr>
            </control>
          </mc:Choice>
        </mc:AlternateContent>
        <mc:AlternateContent xmlns:mc="http://schemas.openxmlformats.org/markup-compatibility/2006">
          <mc:Choice Requires="x14">
            <control shapeId="107617" r:id="rId100" name="Group Box 97">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18" r:id="rId101" name="Group Box 98">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19" r:id="rId102" name="Group Box 99">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0" r:id="rId103" name="Group Box 100">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1" r:id="rId104" name="Group Box 101">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22" r:id="rId105" name="Group Box 102">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3" r:id="rId106" name="Group Box 10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4" r:id="rId107" name="Group Box 10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25" r:id="rId108" name="Group Box 105">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6" r:id="rId109" name="Group Box 106">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7" r:id="rId110" name="Group Box 10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8" r:id="rId111" name="Group Box 1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29" r:id="rId112" name="Group Box 109">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30" r:id="rId113" name="Group Box 11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31" r:id="rId114" name="Group Box 111">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32" r:id="rId115" name="Group Box 11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3" r:id="rId116" name="Group Box 113">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34" r:id="rId117" name="Group Box 11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5" r:id="rId118" name="Group Box 11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6" r:id="rId119" name="Group Box 11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37" r:id="rId120" name="Group Box 117">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38" r:id="rId121" name="Group Box 11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9" r:id="rId122" name="Group Box 11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40" r:id="rId123" name="Group Box 12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1" r:id="rId124" name="Group Box 121">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42" r:id="rId125" name="Group Box 12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3" r:id="rId126" name="Group Box 123">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4" r:id="rId127" name="Group Box 12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5" r:id="rId128" name="Group Box 125">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46" r:id="rId129" name="Group Box 12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7" r:id="rId130" name="Group Box 12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8" r:id="rId131" name="Group Box 12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49" r:id="rId132" name="Group Box 129">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107650" r:id="rId133" name="Group Box 130">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1" r:id="rId134" name="Group Box 131">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2" r:id="rId135" name="Group Box 13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3" r:id="rId136" name="Group Box 133">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54" r:id="rId137" name="Group Box 134">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5" r:id="rId138" name="Group Box 135">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6" r:id="rId139" name="Group Box 13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7" r:id="rId140" name="Group Box 13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58" r:id="rId141" name="Group Box 13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9" r:id="rId142" name="Group Box 139">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60" r:id="rId143" name="Group Box 140">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61" r:id="rId144" name="Group Box 141">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62" r:id="rId145" name="Group Box 142">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63" r:id="rId146" name="Group Box 143">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64" r:id="rId147" name="Group Box 14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65" r:id="rId148" name="Group Box 145">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66" r:id="rId149" name="Group Box 146">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67" r:id="rId150" name="Group Box 147">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8" r:id="rId151" name="Group Box 14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9" r:id="rId152" name="Group Box 149">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0" r:id="rId153" name="Group Box 150">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1" r:id="rId154" name="Group Box 151">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2" r:id="rId155" name="Group Box 15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3" r:id="rId156" name="Group Box 153">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4" r:id="rId157" name="Group Box 154">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5" r:id="rId158" name="Group Box 155">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6" r:id="rId159" name="Group Box 15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7" r:id="rId160" name="Group Box 157">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8" r:id="rId161" name="Group Box 158">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9" r:id="rId162" name="Group Box 159">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0" r:id="rId163" name="Group Box 16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1" r:id="rId164" name="Group Box 161">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2" r:id="rId165" name="Group Box 16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3" r:id="rId166" name="Group Box 163">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4" r:id="rId167" name="Group Box 16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5" r:id="rId168" name="Group Box 165">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6" r:id="rId169" name="Group Box 166">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7" r:id="rId170" name="Group Box 16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8" r:id="rId171" name="Group Box 168">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9" r:id="rId172" name="Group Box 169">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0" r:id="rId173" name="Group Box 170">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1" r:id="rId174" name="Group Box 171">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2" r:id="rId175" name="Group Box 17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3" r:id="rId176" name="Group Box 173">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4" r:id="rId177" name="Group Box 17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5" r:id="rId178" name="Group Box 17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6" r:id="rId179" name="Group Box 176">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7" r:id="rId180" name="Group Box 177">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8" r:id="rId181" name="Group Box 17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9" r:id="rId182" name="Group Box 17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0" r:id="rId183" name="Group Box 180">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1" r:id="rId184" name="Group Box 181">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2" r:id="rId185" name="Group Box 182">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3" r:id="rId186" name="Group Box 183">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4" r:id="rId187" name="Group Box 184">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5" r:id="rId188" name="Group Box 185">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6" r:id="rId189" name="Group Box 18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7" r:id="rId190" name="Group Box 18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8" r:id="rId191" name="Group Box 188">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9" r:id="rId192" name="Group Box 189">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0" r:id="rId193" name="Group Box 19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1" r:id="rId194" name="Group Box 191">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2" r:id="rId195" name="Group Box 192">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3" r:id="rId196" name="Group Box 19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4" r:id="rId197" name="Group Box 194">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5" r:id="rId198" name="Group Box 195">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6" r:id="rId199" name="Group Box 19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7" r:id="rId200" name="Group Box 197">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8" r:id="rId201" name="Group Box 19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9" r:id="rId202" name="Group Box 199">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0" r:id="rId203" name="Group Box 200">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1" r:id="rId204" name="Group Box 201">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2" r:id="rId205" name="Group Box 202">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3" r:id="rId206" name="Group Box 203">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4" r:id="rId207" name="Group Box 204">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5" r:id="rId208" name="Group Box 205">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6" r:id="rId209" name="Group Box 206">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7" r:id="rId210" name="Group Box 207">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8" r:id="rId211" name="Group Box 2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75" r:id="rId212" name="Group Box 209">
              <controlPr defaultSize="0" autoFill="0" autoPict="0">
                <anchor moveWithCells="1">
                  <from>
                    <xdr:col>8</xdr:col>
                    <xdr:colOff>0</xdr:colOff>
                    <xdr:row>10</xdr:row>
                    <xdr:rowOff>0</xdr:rowOff>
                  </from>
                  <to>
                    <xdr:col>9</xdr:col>
                    <xdr:colOff>1333500</xdr:colOff>
                    <xdr:row>11</xdr:row>
                    <xdr:rowOff>50800</xdr:rowOff>
                  </to>
                </anchor>
              </controlPr>
            </control>
          </mc:Choice>
        </mc:AlternateContent>
        <mc:AlternateContent xmlns:mc="http://schemas.openxmlformats.org/markup-compatibility/2006">
          <mc:Choice Requires="x14">
            <control shapeId="107776" r:id="rId213" name="Option Button 210">
              <controlPr defaultSize="0" autoFill="0" autoLine="0" autoPict="0">
                <anchor moveWithCells="1">
                  <from>
                    <xdr:col>9</xdr:col>
                    <xdr:colOff>666750</xdr:colOff>
                    <xdr:row>7</xdr:row>
                    <xdr:rowOff>38100</xdr:rowOff>
                  </from>
                  <to>
                    <xdr:col>9</xdr:col>
                    <xdr:colOff>933450</xdr:colOff>
                    <xdr:row>7</xdr:row>
                    <xdr:rowOff>279400</xdr:rowOff>
                  </to>
                </anchor>
              </controlPr>
            </control>
          </mc:Choice>
        </mc:AlternateContent>
        <mc:AlternateContent xmlns:mc="http://schemas.openxmlformats.org/markup-compatibility/2006">
          <mc:Choice Requires="x14">
            <control shapeId="107777" r:id="rId214" name="Option Button 211">
              <controlPr defaultSize="0" autoFill="0" autoLine="0" autoPict="0">
                <anchor moveWithCells="1">
                  <from>
                    <xdr:col>6</xdr:col>
                    <xdr:colOff>127000</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107778" r:id="rId215" name="Option Button 212">
              <controlPr defaultSize="0" autoFill="0" autoLine="0" autoPict="0">
                <anchor moveWithCells="1">
                  <from>
                    <xdr:col>6</xdr:col>
                    <xdr:colOff>869950</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107781" r:id="rId216" name="Option Button 213">
              <controlPr defaultSize="0" autoFill="0" autoLine="0" autoPict="0">
                <anchor moveWithCells="1">
                  <from>
                    <xdr:col>9</xdr:col>
                    <xdr:colOff>146050</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107782" r:id="rId217" name="Option Button 214">
              <controlPr defaultSize="0" autoFill="0" autoLine="0" autoPict="0">
                <anchor moveWithCells="1">
                  <from>
                    <xdr:col>9</xdr:col>
                    <xdr:colOff>736600</xdr:colOff>
                    <xdr:row>45</xdr:row>
                    <xdr:rowOff>165100</xdr:rowOff>
                  </from>
                  <to>
                    <xdr:col>9</xdr:col>
                    <xdr:colOff>971550</xdr:colOff>
                    <xdr:row>45</xdr:row>
                    <xdr:rowOff>412750</xdr:rowOff>
                  </to>
                </anchor>
              </controlPr>
            </control>
          </mc:Choice>
        </mc:AlternateContent>
        <mc:AlternateContent xmlns:mc="http://schemas.openxmlformats.org/markup-compatibility/2006">
          <mc:Choice Requires="x14">
            <control shapeId="107783" r:id="rId218" name="Group Box 215">
              <controlPr defaultSize="0" autoFill="0" autoPict="0">
                <anchor moveWithCells="1">
                  <from>
                    <xdr:col>8</xdr:col>
                    <xdr:colOff>1460500</xdr:colOff>
                    <xdr:row>3</xdr:row>
                    <xdr:rowOff>203200</xdr:rowOff>
                  </from>
                  <to>
                    <xdr:col>10</xdr:col>
                    <xdr:colOff>12700</xdr:colOff>
                    <xdr:row>6</xdr:row>
                    <xdr:rowOff>88900</xdr:rowOff>
                  </to>
                </anchor>
              </controlPr>
            </control>
          </mc:Choice>
        </mc:AlternateContent>
        <mc:AlternateContent xmlns:mc="http://schemas.openxmlformats.org/markup-compatibility/2006">
          <mc:Choice Requires="x14">
            <control shapeId="107784" r:id="rId219" name="Group Box 216">
              <controlPr defaultSize="0" autoFill="0" autoPict="0">
                <anchor moveWithCells="1">
                  <from>
                    <xdr:col>3</xdr:col>
                    <xdr:colOff>152400</xdr:colOff>
                    <xdr:row>5</xdr:row>
                    <xdr:rowOff>228600</xdr:rowOff>
                  </from>
                  <to>
                    <xdr:col>7</xdr:col>
                    <xdr:colOff>1346200</xdr:colOff>
                    <xdr:row>7</xdr:row>
                    <xdr:rowOff>31750</xdr:rowOff>
                  </to>
                </anchor>
              </controlPr>
            </control>
          </mc:Choice>
        </mc:AlternateContent>
        <mc:AlternateContent xmlns:mc="http://schemas.openxmlformats.org/markup-compatibility/2006">
          <mc:Choice Requires="x14">
            <control shapeId="107785" r:id="rId220" name="Group Box 217">
              <controlPr defaultSize="0" autoFill="0" autoPict="0">
                <anchor moveWithCells="1">
                  <from>
                    <xdr:col>8</xdr:col>
                    <xdr:colOff>1422400</xdr:colOff>
                    <xdr:row>6</xdr:row>
                    <xdr:rowOff>209550</xdr:rowOff>
                  </from>
                  <to>
                    <xdr:col>10</xdr:col>
                    <xdr:colOff>88900</xdr:colOff>
                    <xdr:row>8</xdr:row>
                    <xdr:rowOff>50800</xdr:rowOff>
                  </to>
                </anchor>
              </controlPr>
            </control>
          </mc:Choice>
        </mc:AlternateContent>
        <mc:AlternateContent xmlns:mc="http://schemas.openxmlformats.org/markup-compatibility/2006">
          <mc:Choice Requires="x14">
            <control shapeId="107786" r:id="rId221" name="Group Box 218">
              <controlPr defaultSize="0" autoFill="0" autoPict="0">
                <anchor moveWithCells="1">
                  <from>
                    <xdr:col>2</xdr:col>
                    <xdr:colOff>927100</xdr:colOff>
                    <xdr:row>9</xdr:row>
                    <xdr:rowOff>152400</xdr:rowOff>
                  </from>
                  <to>
                    <xdr:col>7</xdr:col>
                    <xdr:colOff>1346200</xdr:colOff>
                    <xdr:row>12</xdr:row>
                    <xdr:rowOff>19050</xdr:rowOff>
                  </to>
                </anchor>
              </controlPr>
            </control>
          </mc:Choice>
        </mc:AlternateContent>
        <mc:AlternateContent xmlns:mc="http://schemas.openxmlformats.org/markup-compatibility/2006">
          <mc:Choice Requires="x14">
            <control shapeId="107787" r:id="rId222" name="Group Box 219">
              <controlPr defaultSize="0" autoFill="0" autoPict="0">
                <anchor moveWithCells="1">
                  <from>
                    <xdr:col>4</xdr:col>
                    <xdr:colOff>889000</xdr:colOff>
                    <xdr:row>29</xdr:row>
                    <xdr:rowOff>762000</xdr:rowOff>
                  </from>
                  <to>
                    <xdr:col>10</xdr:col>
                    <xdr:colOff>69850</xdr:colOff>
                    <xdr:row>32</xdr:row>
                    <xdr:rowOff>69850</xdr:rowOff>
                  </to>
                </anchor>
              </controlPr>
            </control>
          </mc:Choice>
        </mc:AlternateContent>
        <mc:AlternateContent xmlns:mc="http://schemas.openxmlformats.org/markup-compatibility/2006">
          <mc:Choice Requires="x14">
            <control shapeId="107788" r:id="rId223" name="Group Box 220">
              <controlPr defaultSize="0" autoFill="0" autoPict="0">
                <anchor moveWithCells="1">
                  <from>
                    <xdr:col>4</xdr:col>
                    <xdr:colOff>850900</xdr:colOff>
                    <xdr:row>32</xdr:row>
                    <xdr:rowOff>222250</xdr:rowOff>
                  </from>
                  <to>
                    <xdr:col>10</xdr:col>
                    <xdr:colOff>285750</xdr:colOff>
                    <xdr:row>34</xdr:row>
                    <xdr:rowOff>57150</xdr:rowOff>
                  </to>
                </anchor>
              </controlPr>
            </control>
          </mc:Choice>
        </mc:AlternateContent>
        <mc:AlternateContent xmlns:mc="http://schemas.openxmlformats.org/markup-compatibility/2006">
          <mc:Choice Requires="x14">
            <control shapeId="107789" r:id="rId224" name="Group Box 221">
              <controlPr defaultSize="0" autoFill="0" autoPict="0">
                <anchor moveWithCells="1">
                  <from>
                    <xdr:col>4</xdr:col>
                    <xdr:colOff>895350</xdr:colOff>
                    <xdr:row>34</xdr:row>
                    <xdr:rowOff>241300</xdr:rowOff>
                  </from>
                  <to>
                    <xdr:col>10</xdr:col>
                    <xdr:colOff>146050</xdr:colOff>
                    <xdr:row>36</xdr:row>
                    <xdr:rowOff>50800</xdr:rowOff>
                  </to>
                </anchor>
              </controlPr>
            </control>
          </mc:Choice>
        </mc:AlternateContent>
        <mc:AlternateContent xmlns:mc="http://schemas.openxmlformats.org/markup-compatibility/2006">
          <mc:Choice Requires="x14">
            <control shapeId="107790" r:id="rId225" name="Group Box 222">
              <controlPr defaultSize="0" autoFill="0" autoPict="0">
                <anchor moveWithCells="1">
                  <from>
                    <xdr:col>6</xdr:col>
                    <xdr:colOff>603250</xdr:colOff>
                    <xdr:row>36</xdr:row>
                    <xdr:rowOff>0</xdr:rowOff>
                  </from>
                  <to>
                    <xdr:col>9</xdr:col>
                    <xdr:colOff>1200150</xdr:colOff>
                    <xdr:row>37</xdr:row>
                    <xdr:rowOff>19050</xdr:rowOff>
                  </to>
                </anchor>
              </controlPr>
            </control>
          </mc:Choice>
        </mc:AlternateContent>
        <mc:AlternateContent xmlns:mc="http://schemas.openxmlformats.org/markup-compatibility/2006">
          <mc:Choice Requires="x14">
            <control shapeId="107791" r:id="rId226" name="Group Box 223">
              <controlPr defaultSize="0" autoFill="0" autoPict="0">
                <anchor moveWithCells="1">
                  <from>
                    <xdr:col>6</xdr:col>
                    <xdr:colOff>95250</xdr:colOff>
                    <xdr:row>45</xdr:row>
                    <xdr:rowOff>38100</xdr:rowOff>
                  </from>
                  <to>
                    <xdr:col>7</xdr:col>
                    <xdr:colOff>0</xdr:colOff>
                    <xdr:row>46</xdr:row>
                    <xdr:rowOff>31750</xdr:rowOff>
                  </to>
                </anchor>
              </controlPr>
            </control>
          </mc:Choice>
        </mc:AlternateContent>
        <mc:AlternateContent xmlns:mc="http://schemas.openxmlformats.org/markup-compatibility/2006">
          <mc:Choice Requires="x14">
            <control shapeId="107792" r:id="rId227" name="Group Box 224">
              <controlPr defaultSize="0" autoFill="0" autoPict="0">
                <anchor moveWithCells="1">
                  <from>
                    <xdr:col>9</xdr:col>
                    <xdr:colOff>38100</xdr:colOff>
                    <xdr:row>45</xdr:row>
                    <xdr:rowOff>57150</xdr:rowOff>
                  </from>
                  <to>
                    <xdr:col>10</xdr:col>
                    <xdr:colOff>0</xdr:colOff>
                    <xdr:row>45</xdr:row>
                    <xdr:rowOff>495300</xdr:rowOff>
                  </to>
                </anchor>
              </controlPr>
            </control>
          </mc:Choice>
        </mc:AlternateContent>
        <mc:AlternateContent xmlns:mc="http://schemas.openxmlformats.org/markup-compatibility/2006">
          <mc:Choice Requires="x14">
            <control shapeId="107793" r:id="rId228" name="Option Button 225">
              <controlPr defaultSize="0" autoFill="0" autoLine="0" autoPict="0">
                <anchor moveWithCells="1">
                  <from>
                    <xdr:col>6</xdr:col>
                    <xdr:colOff>1066800</xdr:colOff>
                    <xdr:row>61</xdr:row>
                    <xdr:rowOff>88900</xdr:rowOff>
                  </from>
                  <to>
                    <xdr:col>6</xdr:col>
                    <xdr:colOff>1314450</xdr:colOff>
                    <xdr:row>61</xdr:row>
                    <xdr:rowOff>323850</xdr:rowOff>
                  </to>
                </anchor>
              </controlPr>
            </control>
          </mc:Choice>
        </mc:AlternateContent>
        <mc:AlternateContent xmlns:mc="http://schemas.openxmlformats.org/markup-compatibility/2006">
          <mc:Choice Requires="x14">
            <control shapeId="107794" r:id="rId229" name="Option Button 226">
              <controlPr defaultSize="0" autoFill="0" autoLine="0" autoPict="0">
                <anchor moveWithCells="1">
                  <from>
                    <xdr:col>8</xdr:col>
                    <xdr:colOff>952500</xdr:colOff>
                    <xdr:row>61</xdr:row>
                    <xdr:rowOff>69850</xdr:rowOff>
                  </from>
                  <to>
                    <xdr:col>8</xdr:col>
                    <xdr:colOff>1200150</xdr:colOff>
                    <xdr:row>61</xdr:row>
                    <xdr:rowOff>304800</xdr:rowOff>
                  </to>
                </anchor>
              </controlPr>
            </control>
          </mc:Choice>
        </mc:AlternateContent>
        <mc:AlternateContent xmlns:mc="http://schemas.openxmlformats.org/markup-compatibility/2006">
          <mc:Choice Requires="x14">
            <control shapeId="107795" r:id="rId230" name="Option Button 227">
              <controlPr defaultSize="0" autoFill="0" autoLine="0" autoPict="0">
                <anchor moveWithCells="1">
                  <from>
                    <xdr:col>6</xdr:col>
                    <xdr:colOff>323850</xdr:colOff>
                    <xdr:row>67</xdr:row>
                    <xdr:rowOff>152400</xdr:rowOff>
                  </from>
                  <to>
                    <xdr:col>6</xdr:col>
                    <xdr:colOff>565150</xdr:colOff>
                    <xdr:row>67</xdr:row>
                    <xdr:rowOff>400050</xdr:rowOff>
                  </to>
                </anchor>
              </controlPr>
            </control>
          </mc:Choice>
        </mc:AlternateContent>
        <mc:AlternateContent xmlns:mc="http://schemas.openxmlformats.org/markup-compatibility/2006">
          <mc:Choice Requires="x14">
            <control shapeId="107796" r:id="rId231" name="Option Button 228">
              <controlPr defaultSize="0" autoFill="0" autoLine="0" autoPict="0">
                <anchor moveWithCells="1">
                  <from>
                    <xdr:col>7</xdr:col>
                    <xdr:colOff>342900</xdr:colOff>
                    <xdr:row>67</xdr:row>
                    <xdr:rowOff>165100</xdr:rowOff>
                  </from>
                  <to>
                    <xdr:col>7</xdr:col>
                    <xdr:colOff>584200</xdr:colOff>
                    <xdr:row>67</xdr:row>
                    <xdr:rowOff>412750</xdr:rowOff>
                  </to>
                </anchor>
              </controlPr>
            </control>
          </mc:Choice>
        </mc:AlternateContent>
        <mc:AlternateContent xmlns:mc="http://schemas.openxmlformats.org/markup-compatibility/2006">
          <mc:Choice Requires="x14">
            <control shapeId="107797" r:id="rId232" name="Option Button 229">
              <controlPr defaultSize="0" autoFill="0" autoLine="0" autoPict="0">
                <anchor moveWithCells="1">
                  <from>
                    <xdr:col>8</xdr:col>
                    <xdr:colOff>127000</xdr:colOff>
                    <xdr:row>67</xdr:row>
                    <xdr:rowOff>146050</xdr:rowOff>
                  </from>
                  <to>
                    <xdr:col>8</xdr:col>
                    <xdr:colOff>361950</xdr:colOff>
                    <xdr:row>67</xdr:row>
                    <xdr:rowOff>393700</xdr:rowOff>
                  </to>
                </anchor>
              </controlPr>
            </control>
          </mc:Choice>
        </mc:AlternateContent>
        <mc:AlternateContent xmlns:mc="http://schemas.openxmlformats.org/markup-compatibility/2006">
          <mc:Choice Requires="x14">
            <control shapeId="107798" r:id="rId233" name="Group Box 230">
              <controlPr defaultSize="0" autoFill="0" autoPict="0">
                <anchor moveWithCells="1">
                  <from>
                    <xdr:col>6</xdr:col>
                    <xdr:colOff>203200</xdr:colOff>
                    <xdr:row>67</xdr:row>
                    <xdr:rowOff>57150</xdr:rowOff>
                  </from>
                  <to>
                    <xdr:col>9</xdr:col>
                    <xdr:colOff>641350</xdr:colOff>
                    <xdr:row>67</xdr:row>
                    <xdr:rowOff>527050</xdr:rowOff>
                  </to>
                </anchor>
              </controlPr>
            </control>
          </mc:Choice>
        </mc:AlternateContent>
        <mc:AlternateContent xmlns:mc="http://schemas.openxmlformats.org/markup-compatibility/2006">
          <mc:Choice Requires="x14">
            <control shapeId="107799" r:id="rId234" name="Group Box 231">
              <controlPr defaultSize="0" autoFill="0" autoPict="0">
                <anchor moveWithCells="1">
                  <from>
                    <xdr:col>6</xdr:col>
                    <xdr:colOff>19050</xdr:colOff>
                    <xdr:row>71</xdr:row>
                    <xdr:rowOff>355600</xdr:rowOff>
                  </from>
                  <to>
                    <xdr:col>10</xdr:col>
                    <xdr:colOff>76200</xdr:colOff>
                    <xdr:row>72</xdr:row>
                    <xdr:rowOff>266700</xdr:rowOff>
                  </to>
                </anchor>
              </controlPr>
            </control>
          </mc:Choice>
        </mc:AlternateContent>
        <mc:AlternateContent xmlns:mc="http://schemas.openxmlformats.org/markup-compatibility/2006">
          <mc:Choice Requires="x14">
            <control shapeId="107800" r:id="rId235" name="Group Box 232">
              <controlPr defaultSize="0" autoFill="0" autoPict="0">
                <anchor moveWithCells="1">
                  <from>
                    <xdr:col>5</xdr:col>
                    <xdr:colOff>1460500</xdr:colOff>
                    <xdr:row>72</xdr:row>
                    <xdr:rowOff>323850</xdr:rowOff>
                  </from>
                  <to>
                    <xdr:col>10</xdr:col>
                    <xdr:colOff>76200</xdr:colOff>
                    <xdr:row>74</xdr:row>
                    <xdr:rowOff>57150</xdr:rowOff>
                  </to>
                </anchor>
              </controlPr>
            </control>
          </mc:Choice>
        </mc:AlternateContent>
        <mc:AlternateContent xmlns:mc="http://schemas.openxmlformats.org/markup-compatibility/2006">
          <mc:Choice Requires="x14">
            <control shapeId="107801" r:id="rId236" name="Option Button 233">
              <controlPr defaultSize="0" autoFill="0" autoLine="0" autoPict="0">
                <anchor moveWithCells="1">
                  <from>
                    <xdr:col>6</xdr:col>
                    <xdr:colOff>495300</xdr:colOff>
                    <xdr:row>73</xdr:row>
                    <xdr:rowOff>95250</xdr:rowOff>
                  </from>
                  <to>
                    <xdr:col>6</xdr:col>
                    <xdr:colOff>742950</xdr:colOff>
                    <xdr:row>73</xdr:row>
                    <xdr:rowOff>336550</xdr:rowOff>
                  </to>
                </anchor>
              </controlPr>
            </control>
          </mc:Choice>
        </mc:AlternateContent>
        <mc:AlternateContent xmlns:mc="http://schemas.openxmlformats.org/markup-compatibility/2006">
          <mc:Choice Requires="x14">
            <control shapeId="107802" r:id="rId237" name="Option Button 234">
              <controlPr defaultSize="0" autoFill="0" autoLine="0" autoPict="0">
                <anchor moveWithCells="1">
                  <from>
                    <xdr:col>8</xdr:col>
                    <xdr:colOff>469900</xdr:colOff>
                    <xdr:row>73</xdr:row>
                    <xdr:rowOff>76200</xdr:rowOff>
                  </from>
                  <to>
                    <xdr:col>8</xdr:col>
                    <xdr:colOff>717550</xdr:colOff>
                    <xdr:row>73</xdr:row>
                    <xdr:rowOff>317500</xdr:rowOff>
                  </to>
                </anchor>
              </controlPr>
            </control>
          </mc:Choice>
        </mc:AlternateContent>
        <mc:AlternateContent xmlns:mc="http://schemas.openxmlformats.org/markup-compatibility/2006">
          <mc:Choice Requires="x14">
            <control shapeId="107803" r:id="rId238" name="Group Box 235">
              <controlPr defaultSize="0" autoFill="0" autoPict="0">
                <anchor moveWithCells="1">
                  <from>
                    <xdr:col>5</xdr:col>
                    <xdr:colOff>1479550</xdr:colOff>
                    <xdr:row>73</xdr:row>
                    <xdr:rowOff>298450</xdr:rowOff>
                  </from>
                  <to>
                    <xdr:col>10</xdr:col>
                    <xdr:colOff>95250</xdr:colOff>
                    <xdr:row>75</xdr:row>
                    <xdr:rowOff>57150</xdr:rowOff>
                  </to>
                </anchor>
              </controlPr>
            </control>
          </mc:Choice>
        </mc:AlternateContent>
        <mc:AlternateContent xmlns:mc="http://schemas.openxmlformats.org/markup-compatibility/2006">
          <mc:Choice Requires="x14">
            <control shapeId="107804" r:id="rId239" name="Group Box 236">
              <controlPr defaultSize="0" autoFill="0" autoPict="0">
                <anchor moveWithCells="1">
                  <from>
                    <xdr:col>8</xdr:col>
                    <xdr:colOff>1384300</xdr:colOff>
                    <xdr:row>74</xdr:row>
                    <xdr:rowOff>0</xdr:rowOff>
                  </from>
                  <to>
                    <xdr:col>10</xdr:col>
                    <xdr:colOff>152400</xdr:colOff>
                    <xdr:row>76</xdr:row>
                    <xdr:rowOff>50800</xdr:rowOff>
                  </to>
                </anchor>
              </controlPr>
            </control>
          </mc:Choice>
        </mc:AlternateContent>
        <mc:AlternateContent xmlns:mc="http://schemas.openxmlformats.org/markup-compatibility/2006">
          <mc:Choice Requires="x14">
            <control shapeId="107805" r:id="rId240" name="Option Button 237">
              <controlPr defaultSize="0" autoFill="0" autoLine="0" autoPict="0">
                <anchor moveWithCells="1">
                  <from>
                    <xdr:col>6</xdr:col>
                    <xdr:colOff>590550</xdr:colOff>
                    <xdr:row>78</xdr:row>
                    <xdr:rowOff>127000</xdr:rowOff>
                  </from>
                  <to>
                    <xdr:col>6</xdr:col>
                    <xdr:colOff>793750</xdr:colOff>
                    <xdr:row>78</xdr:row>
                    <xdr:rowOff>355600</xdr:rowOff>
                  </to>
                </anchor>
              </controlPr>
            </control>
          </mc:Choice>
        </mc:AlternateContent>
        <mc:AlternateContent xmlns:mc="http://schemas.openxmlformats.org/markup-compatibility/2006">
          <mc:Choice Requires="x14">
            <control shapeId="107806" r:id="rId241" name="Option Button 238">
              <controlPr defaultSize="0" autoFill="0" autoLine="0" autoPict="0">
                <anchor moveWithCells="1">
                  <from>
                    <xdr:col>8</xdr:col>
                    <xdr:colOff>450850</xdr:colOff>
                    <xdr:row>78</xdr:row>
                    <xdr:rowOff>127000</xdr:rowOff>
                  </from>
                  <to>
                    <xdr:col>8</xdr:col>
                    <xdr:colOff>647700</xdr:colOff>
                    <xdr:row>78</xdr:row>
                    <xdr:rowOff>355600</xdr:rowOff>
                  </to>
                </anchor>
              </controlPr>
            </control>
          </mc:Choice>
        </mc:AlternateContent>
        <mc:AlternateContent xmlns:mc="http://schemas.openxmlformats.org/markup-compatibility/2006">
          <mc:Choice Requires="x14">
            <control shapeId="107807" r:id="rId242" name="Group Box 239">
              <controlPr defaultSize="0" autoFill="0" autoPict="0">
                <anchor moveWithCells="1">
                  <from>
                    <xdr:col>5</xdr:col>
                    <xdr:colOff>1466850</xdr:colOff>
                    <xdr:row>76</xdr:row>
                    <xdr:rowOff>336550</xdr:rowOff>
                  </from>
                  <to>
                    <xdr:col>10</xdr:col>
                    <xdr:colOff>0</xdr:colOff>
                    <xdr:row>78</xdr:row>
                    <xdr:rowOff>31750</xdr:rowOff>
                  </to>
                </anchor>
              </controlPr>
            </control>
          </mc:Choice>
        </mc:AlternateContent>
        <mc:AlternateContent xmlns:mc="http://schemas.openxmlformats.org/markup-compatibility/2006">
          <mc:Choice Requires="x14">
            <control shapeId="107808" r:id="rId243" name="Group Box 240">
              <controlPr defaultSize="0" autoFill="0" autoPict="0">
                <anchor moveWithCells="1">
                  <from>
                    <xdr:col>5</xdr:col>
                    <xdr:colOff>1409700</xdr:colOff>
                    <xdr:row>77</xdr:row>
                    <xdr:rowOff>412750</xdr:rowOff>
                  </from>
                  <to>
                    <xdr:col>10</xdr:col>
                    <xdr:colOff>0</xdr:colOff>
                    <xdr:row>79</xdr:row>
                    <xdr:rowOff>38100</xdr:rowOff>
                  </to>
                </anchor>
              </controlPr>
            </control>
          </mc:Choice>
        </mc:AlternateContent>
        <mc:AlternateContent xmlns:mc="http://schemas.openxmlformats.org/markup-compatibility/2006">
          <mc:Choice Requires="x14">
            <control shapeId="107809" r:id="rId244" name="Check Box 241">
              <controlPr defaultSize="0" autoFill="0" autoLine="0" autoPict="0" altText="">
                <anchor moveWithCells="1">
                  <from>
                    <xdr:col>8</xdr:col>
                    <xdr:colOff>514350</xdr:colOff>
                    <xdr:row>41</xdr:row>
                    <xdr:rowOff>12700</xdr:rowOff>
                  </from>
                  <to>
                    <xdr:col>9</xdr:col>
                    <xdr:colOff>1327150</xdr:colOff>
                    <xdr:row>41</xdr:row>
                    <xdr:rowOff>374650</xdr:rowOff>
                  </to>
                </anchor>
              </controlPr>
            </control>
          </mc:Choice>
        </mc:AlternateContent>
        <mc:AlternateContent xmlns:mc="http://schemas.openxmlformats.org/markup-compatibility/2006">
          <mc:Choice Requires="x14">
            <control shapeId="107810" r:id="rId245" name="Group Box 242">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107811" r:id="rId246" name="Group Box 243">
              <controlPr defaultSize="0" autoFill="0" autoPict="0">
                <anchor moveWithCells="1">
                  <from>
                    <xdr:col>8</xdr:col>
                    <xdr:colOff>76200</xdr:colOff>
                    <xdr:row>45</xdr:row>
                    <xdr:rowOff>0</xdr:rowOff>
                  </from>
                  <to>
                    <xdr:col>9</xdr:col>
                    <xdr:colOff>1250950</xdr:colOff>
                    <xdr:row>45</xdr:row>
                    <xdr:rowOff>317500</xdr:rowOff>
                  </to>
                </anchor>
              </controlPr>
            </control>
          </mc:Choice>
        </mc:AlternateContent>
        <mc:AlternateContent xmlns:mc="http://schemas.openxmlformats.org/markup-compatibility/2006">
          <mc:Choice Requires="x14">
            <control shapeId="107812" r:id="rId247" name="Group Box 244">
              <controlPr defaultSize="0" autoFill="0" autoPict="0">
                <anchor moveWithCells="1">
                  <from>
                    <xdr:col>8</xdr:col>
                    <xdr:colOff>107950</xdr:colOff>
                    <xdr:row>45</xdr:row>
                    <xdr:rowOff>0</xdr:rowOff>
                  </from>
                  <to>
                    <xdr:col>9</xdr:col>
                    <xdr:colOff>1193800</xdr:colOff>
                    <xdr:row>45</xdr:row>
                    <xdr:rowOff>304800</xdr:rowOff>
                  </to>
                </anchor>
              </controlPr>
            </control>
          </mc:Choice>
        </mc:AlternateContent>
        <mc:AlternateContent xmlns:mc="http://schemas.openxmlformats.org/markup-compatibility/2006">
          <mc:Choice Requires="x14">
            <control shapeId="107813" r:id="rId248" name="Group Box 245">
              <controlPr defaultSize="0" autoFill="0" autoPict="0">
                <anchor moveWithCells="1">
                  <from>
                    <xdr:col>8</xdr:col>
                    <xdr:colOff>69850</xdr:colOff>
                    <xdr:row>45</xdr:row>
                    <xdr:rowOff>0</xdr:rowOff>
                  </from>
                  <to>
                    <xdr:col>9</xdr:col>
                    <xdr:colOff>1193800</xdr:colOff>
                    <xdr:row>45</xdr:row>
                    <xdr:rowOff>285750</xdr:rowOff>
                  </to>
                </anchor>
              </controlPr>
            </control>
          </mc:Choice>
        </mc:AlternateContent>
        <mc:AlternateContent xmlns:mc="http://schemas.openxmlformats.org/markup-compatibility/2006">
          <mc:Choice Requires="x14">
            <control shapeId="107814" r:id="rId249" name="Group Box 246">
              <controlPr defaultSize="0" autoFill="0" autoPict="0">
                <anchor moveWithCells="1">
                  <from>
                    <xdr:col>8</xdr:col>
                    <xdr:colOff>114300</xdr:colOff>
                    <xdr:row>45</xdr:row>
                    <xdr:rowOff>0</xdr:rowOff>
                  </from>
                  <to>
                    <xdr:col>9</xdr:col>
                    <xdr:colOff>1174750</xdr:colOff>
                    <xdr:row>45</xdr:row>
                    <xdr:rowOff>336550</xdr:rowOff>
                  </to>
                </anchor>
              </controlPr>
            </control>
          </mc:Choice>
        </mc:AlternateContent>
        <mc:AlternateContent xmlns:mc="http://schemas.openxmlformats.org/markup-compatibility/2006">
          <mc:Choice Requires="x14">
            <control shapeId="107815" r:id="rId250" name="Group Box 247">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816" r:id="rId251" name="Group Box 248">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817" r:id="rId252" name="Group Box 249">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818" r:id="rId253" name="Group Box 250">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819" r:id="rId254" name="Group Box 251">
              <controlPr defaultSize="0" autoFill="0" autoPict="0">
                <anchor moveWithCells="1">
                  <from>
                    <xdr:col>6</xdr:col>
                    <xdr:colOff>114300</xdr:colOff>
                    <xdr:row>73</xdr:row>
                    <xdr:rowOff>0</xdr:rowOff>
                  </from>
                  <to>
                    <xdr:col>9</xdr:col>
                    <xdr:colOff>762000</xdr:colOff>
                    <xdr:row>73</xdr:row>
                    <xdr:rowOff>323850</xdr:rowOff>
                  </to>
                </anchor>
              </controlPr>
            </control>
          </mc:Choice>
        </mc:AlternateContent>
        <mc:AlternateContent xmlns:mc="http://schemas.openxmlformats.org/markup-compatibility/2006">
          <mc:Choice Requires="x14">
            <control shapeId="107820" r:id="rId255" name="Option Button 252">
              <controlPr defaultSize="0" autoFill="0" autoLine="0" autoPict="0">
                <anchor moveWithCells="1">
                  <from>
                    <xdr:col>6</xdr:col>
                    <xdr:colOff>508000</xdr:colOff>
                    <xdr:row>75</xdr:row>
                    <xdr:rowOff>57150</xdr:rowOff>
                  </from>
                  <to>
                    <xdr:col>6</xdr:col>
                    <xdr:colOff>755650</xdr:colOff>
                    <xdr:row>75</xdr:row>
                    <xdr:rowOff>279400</xdr:rowOff>
                  </to>
                </anchor>
              </controlPr>
            </control>
          </mc:Choice>
        </mc:AlternateContent>
        <mc:AlternateContent xmlns:mc="http://schemas.openxmlformats.org/markup-compatibility/2006">
          <mc:Choice Requires="x14">
            <control shapeId="107821" r:id="rId256" name="Option Button 253">
              <controlPr defaultSize="0" autoFill="0" autoLine="0" autoPict="0">
                <anchor moveWithCells="1">
                  <from>
                    <xdr:col>8</xdr:col>
                    <xdr:colOff>469900</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107822" r:id="rId257" name="Group Box 254">
              <controlPr defaultSize="0" autoFill="0" autoPict="0">
                <anchor moveWithCells="1">
                  <from>
                    <xdr:col>6</xdr:col>
                    <xdr:colOff>209550</xdr:colOff>
                    <xdr:row>75</xdr:row>
                    <xdr:rowOff>12700</xdr:rowOff>
                  </from>
                  <to>
                    <xdr:col>8</xdr:col>
                    <xdr:colOff>1060450</xdr:colOff>
                    <xdr:row>76</xdr:row>
                    <xdr:rowOff>12700</xdr:rowOff>
                  </to>
                </anchor>
              </controlPr>
            </control>
          </mc:Choice>
        </mc:AlternateContent>
        <mc:AlternateContent xmlns:mc="http://schemas.openxmlformats.org/markup-compatibility/2006">
          <mc:Choice Requires="x14">
            <control shapeId="107823" r:id="rId258" name="Group Box 255">
              <controlPr defaultSize="0" autoFill="0" autoPict="0">
                <anchor moveWithCells="1">
                  <from>
                    <xdr:col>6</xdr:col>
                    <xdr:colOff>209550</xdr:colOff>
                    <xdr:row>79</xdr:row>
                    <xdr:rowOff>0</xdr:rowOff>
                  </from>
                  <to>
                    <xdr:col>9</xdr:col>
                    <xdr:colOff>952500</xdr:colOff>
                    <xdr:row>79</xdr:row>
                    <xdr:rowOff>342900</xdr:rowOff>
                  </to>
                </anchor>
              </controlPr>
            </control>
          </mc:Choice>
        </mc:AlternateContent>
        <mc:AlternateContent xmlns:mc="http://schemas.openxmlformats.org/markup-compatibility/2006">
          <mc:Choice Requires="x14">
            <control shapeId="107824" r:id="rId259" name="Group Box 256">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827" r:id="rId260" name="Option Button 257">
              <controlPr defaultSize="0" autoFill="0" autoLine="0" autoPict="0">
                <anchor moveWithCells="1">
                  <from>
                    <xdr:col>5</xdr:col>
                    <xdr:colOff>31750</xdr:colOff>
                    <xdr:row>32</xdr:row>
                    <xdr:rowOff>279400</xdr:rowOff>
                  </from>
                  <to>
                    <xdr:col>5</xdr:col>
                    <xdr:colOff>279400</xdr:colOff>
                    <xdr:row>34</xdr:row>
                    <xdr:rowOff>19050</xdr:rowOff>
                  </to>
                </anchor>
              </controlPr>
            </control>
          </mc:Choice>
        </mc:AlternateContent>
        <mc:AlternateContent xmlns:mc="http://schemas.openxmlformats.org/markup-compatibility/2006">
          <mc:Choice Requires="x14">
            <control shapeId="107828" r:id="rId261" name="Option Button 258">
              <controlPr defaultSize="0" autoFill="0" autoLine="0" autoPict="0">
                <anchor moveWithCells="1">
                  <from>
                    <xdr:col>6</xdr:col>
                    <xdr:colOff>971550</xdr:colOff>
                    <xdr:row>33</xdr:row>
                    <xdr:rowOff>38100</xdr:rowOff>
                  </from>
                  <to>
                    <xdr:col>6</xdr:col>
                    <xdr:colOff>1181100</xdr:colOff>
                    <xdr:row>33</xdr:row>
                    <xdr:rowOff>222250</xdr:rowOff>
                  </to>
                </anchor>
              </controlPr>
            </control>
          </mc:Choice>
        </mc:AlternateContent>
        <mc:AlternateContent xmlns:mc="http://schemas.openxmlformats.org/markup-compatibility/2006">
          <mc:Choice Requires="x14">
            <control shapeId="107829" r:id="rId262" name="Option Button 259">
              <controlPr defaultSize="0" autoFill="0" autoLine="0" autoPict="0">
                <anchor moveWithCells="1">
                  <from>
                    <xdr:col>5</xdr:col>
                    <xdr:colOff>946150</xdr:colOff>
                    <xdr:row>33</xdr:row>
                    <xdr:rowOff>0</xdr:rowOff>
                  </from>
                  <to>
                    <xdr:col>5</xdr:col>
                    <xdr:colOff>1193800</xdr:colOff>
                    <xdr:row>34</xdr:row>
                    <xdr:rowOff>19050</xdr:rowOff>
                  </to>
                </anchor>
              </controlPr>
            </control>
          </mc:Choice>
        </mc:AlternateContent>
        <mc:AlternateContent xmlns:mc="http://schemas.openxmlformats.org/markup-compatibility/2006">
          <mc:Choice Requires="x14">
            <control shapeId="107830" r:id="rId263" name="Option Button 260">
              <controlPr defaultSize="0" autoFill="0" autoLine="0" autoPict="0">
                <anchor moveWithCells="1">
                  <from>
                    <xdr:col>5</xdr:col>
                    <xdr:colOff>31750</xdr:colOff>
                    <xdr:row>34</xdr:row>
                    <xdr:rowOff>260350</xdr:rowOff>
                  </from>
                  <to>
                    <xdr:col>5</xdr:col>
                    <xdr:colOff>279400</xdr:colOff>
                    <xdr:row>36</xdr:row>
                    <xdr:rowOff>12700</xdr:rowOff>
                  </to>
                </anchor>
              </controlPr>
            </control>
          </mc:Choice>
        </mc:AlternateContent>
        <mc:AlternateContent xmlns:mc="http://schemas.openxmlformats.org/markup-compatibility/2006">
          <mc:Choice Requires="x14">
            <control shapeId="107831" r:id="rId264" name="Option Button 261">
              <controlPr defaultSize="0" autoFill="0" autoLine="0" autoPict="0">
                <anchor moveWithCells="1">
                  <from>
                    <xdr:col>6</xdr:col>
                    <xdr:colOff>984250</xdr:colOff>
                    <xdr:row>35</xdr:row>
                    <xdr:rowOff>19050</xdr:rowOff>
                  </from>
                  <to>
                    <xdr:col>6</xdr:col>
                    <xdr:colOff>1193800</xdr:colOff>
                    <xdr:row>35</xdr:row>
                    <xdr:rowOff>190500</xdr:rowOff>
                  </to>
                </anchor>
              </controlPr>
            </control>
          </mc:Choice>
        </mc:AlternateContent>
        <mc:AlternateContent xmlns:mc="http://schemas.openxmlformats.org/markup-compatibility/2006">
          <mc:Choice Requires="x14">
            <control shapeId="107832" r:id="rId265" name="Option Button 262">
              <controlPr defaultSize="0" autoFill="0" autoLine="0" autoPict="0">
                <anchor moveWithCells="1">
                  <from>
                    <xdr:col>5</xdr:col>
                    <xdr:colOff>946150</xdr:colOff>
                    <xdr:row>34</xdr:row>
                    <xdr:rowOff>266700</xdr:rowOff>
                  </from>
                  <to>
                    <xdr:col>5</xdr:col>
                    <xdr:colOff>1193800</xdr:colOff>
                    <xdr:row>36</xdr:row>
                    <xdr:rowOff>12700</xdr:rowOff>
                  </to>
                </anchor>
              </controlPr>
            </control>
          </mc:Choice>
        </mc:AlternateContent>
        <mc:AlternateContent xmlns:mc="http://schemas.openxmlformats.org/markup-compatibility/2006">
          <mc:Choice Requires="x14">
            <control shapeId="107833" r:id="rId266" name="Check Box 263">
              <controlPr defaultSize="0" autoFill="0" autoLine="0" autoPict="0">
                <anchor moveWithCells="1">
                  <from>
                    <xdr:col>9</xdr:col>
                    <xdr:colOff>412750</xdr:colOff>
                    <xdr:row>65</xdr:row>
                    <xdr:rowOff>165100</xdr:rowOff>
                  </from>
                  <to>
                    <xdr:col>9</xdr:col>
                    <xdr:colOff>1162050</xdr:colOff>
                    <xdr:row>66</xdr:row>
                    <xdr:rowOff>12700</xdr:rowOff>
                  </to>
                </anchor>
              </controlPr>
            </control>
          </mc:Choice>
        </mc:AlternateContent>
        <mc:AlternateContent xmlns:mc="http://schemas.openxmlformats.org/markup-compatibility/2006">
          <mc:Choice Requires="x14">
            <control shapeId="107834" r:id="rId267" name="Option Button 264">
              <controlPr defaultSize="0" autoFill="0" autoLine="0" autoPict="0">
                <anchor moveWithCells="1">
                  <from>
                    <xdr:col>5</xdr:col>
                    <xdr:colOff>895350</xdr:colOff>
                    <xdr:row>6</xdr:row>
                    <xdr:rowOff>31750</xdr:rowOff>
                  </from>
                  <to>
                    <xdr:col>6</xdr:col>
                    <xdr:colOff>114300</xdr:colOff>
                    <xdr:row>6</xdr:row>
                    <xdr:rowOff>279400</xdr:rowOff>
                  </to>
                </anchor>
              </controlPr>
            </control>
          </mc:Choice>
        </mc:AlternateContent>
        <mc:AlternateContent xmlns:mc="http://schemas.openxmlformats.org/markup-compatibility/2006">
          <mc:Choice Requires="x14">
            <control shapeId="107835" r:id="rId268" name="Option Button 265">
              <controlPr defaultSize="0" autoFill="0" autoLine="0" autoPict="0" altText="特別区">
                <anchor moveWithCells="1">
                  <from>
                    <xdr:col>3</xdr:col>
                    <xdr:colOff>19050</xdr:colOff>
                    <xdr:row>6</xdr:row>
                    <xdr:rowOff>19050</xdr:rowOff>
                  </from>
                  <to>
                    <xdr:col>4</xdr:col>
                    <xdr:colOff>584200</xdr:colOff>
                    <xdr:row>6</xdr:row>
                    <xdr:rowOff>266700</xdr:rowOff>
                  </to>
                </anchor>
              </controlPr>
            </control>
          </mc:Choice>
        </mc:AlternateContent>
        <mc:AlternateContent xmlns:mc="http://schemas.openxmlformats.org/markup-compatibility/2006">
          <mc:Choice Requires="x14">
            <control shapeId="107836" r:id="rId269" name="Option Button 266">
              <controlPr defaultSize="0" autoFill="0" autoLine="0" autoPict="0">
                <anchor moveWithCells="1">
                  <from>
                    <xdr:col>6</xdr:col>
                    <xdr:colOff>184150</xdr:colOff>
                    <xdr:row>6</xdr:row>
                    <xdr:rowOff>31750</xdr:rowOff>
                  </from>
                  <to>
                    <xdr:col>7</xdr:col>
                    <xdr:colOff>831850</xdr:colOff>
                    <xdr:row>6</xdr:row>
                    <xdr:rowOff>279400</xdr:rowOff>
                  </to>
                </anchor>
              </controlPr>
            </control>
          </mc:Choice>
        </mc:AlternateContent>
        <mc:AlternateContent xmlns:mc="http://schemas.openxmlformats.org/markup-compatibility/2006">
          <mc:Choice Requires="x14">
            <control shapeId="107837" r:id="rId270" name="Option Button 267">
              <controlPr defaultSize="0" autoFill="0" autoLine="0" autoPict="0">
                <anchor moveWithCells="1">
                  <from>
                    <xdr:col>7</xdr:col>
                    <xdr:colOff>590550</xdr:colOff>
                    <xdr:row>6</xdr:row>
                    <xdr:rowOff>31750</xdr:rowOff>
                  </from>
                  <to>
                    <xdr:col>8</xdr:col>
                    <xdr:colOff>0</xdr:colOff>
                    <xdr:row>6</xdr:row>
                    <xdr:rowOff>279400</xdr:rowOff>
                  </to>
                </anchor>
              </controlPr>
            </control>
          </mc:Choice>
        </mc:AlternateContent>
        <mc:AlternateContent xmlns:mc="http://schemas.openxmlformats.org/markup-compatibility/2006">
          <mc:Choice Requires="x14">
            <control shapeId="107838" r:id="rId271" name="Option Button 268">
              <controlPr defaultSize="0" autoFill="0" autoLine="0" autoPict="0" altText="政令指定都市">
                <anchor moveWithCells="1">
                  <from>
                    <xdr:col>4</xdr:col>
                    <xdr:colOff>590550</xdr:colOff>
                    <xdr:row>6</xdr:row>
                    <xdr:rowOff>19050</xdr:rowOff>
                  </from>
                  <to>
                    <xdr:col>5</xdr:col>
                    <xdr:colOff>889000</xdr:colOff>
                    <xdr:row>6</xdr:row>
                    <xdr:rowOff>279400</xdr:rowOff>
                  </to>
                </anchor>
              </controlPr>
            </control>
          </mc:Choice>
        </mc:AlternateContent>
        <mc:AlternateContent xmlns:mc="http://schemas.openxmlformats.org/markup-compatibility/2006">
          <mc:Choice Requires="x14">
            <control shapeId="107839" r:id="rId272" name="Check Box 269">
              <controlPr defaultSize="0" autoFill="0" autoLine="0" autoPict="0">
                <anchor moveWithCells="1">
                  <from>
                    <xdr:col>4</xdr:col>
                    <xdr:colOff>171450</xdr:colOff>
                    <xdr:row>10</xdr:row>
                    <xdr:rowOff>0</xdr:rowOff>
                  </from>
                  <to>
                    <xdr:col>4</xdr:col>
                    <xdr:colOff>476250</xdr:colOff>
                    <xdr:row>11</xdr:row>
                    <xdr:rowOff>12700</xdr:rowOff>
                  </to>
                </anchor>
              </controlPr>
            </control>
          </mc:Choice>
        </mc:AlternateContent>
        <mc:AlternateContent xmlns:mc="http://schemas.openxmlformats.org/markup-compatibility/2006">
          <mc:Choice Requires="x14">
            <control shapeId="107840" r:id="rId273" name="Option Button 270">
              <controlPr defaultSize="0" autoFill="0" autoLine="0" autoPict="0">
                <anchor moveWithCells="1">
                  <from>
                    <xdr:col>9</xdr:col>
                    <xdr:colOff>19050</xdr:colOff>
                    <xdr:row>4</xdr:row>
                    <xdr:rowOff>69850</xdr:rowOff>
                  </from>
                  <to>
                    <xdr:col>9</xdr:col>
                    <xdr:colOff>742950</xdr:colOff>
                    <xdr:row>5</xdr:row>
                    <xdr:rowOff>285750</xdr:rowOff>
                  </to>
                </anchor>
              </controlPr>
            </control>
          </mc:Choice>
        </mc:AlternateContent>
        <mc:AlternateContent xmlns:mc="http://schemas.openxmlformats.org/markup-compatibility/2006">
          <mc:Choice Requires="x14">
            <control shapeId="107841" r:id="rId274" name="Option Button 271">
              <controlPr defaultSize="0" autoFill="0" autoLine="0" autoPict="0">
                <anchor moveWithCells="1">
                  <from>
                    <xdr:col>6</xdr:col>
                    <xdr:colOff>133350</xdr:colOff>
                    <xdr:row>12</xdr:row>
                    <xdr:rowOff>57150</xdr:rowOff>
                  </from>
                  <to>
                    <xdr:col>6</xdr:col>
                    <xdr:colOff>374650</xdr:colOff>
                    <xdr:row>12</xdr:row>
                    <xdr:rowOff>298450</xdr:rowOff>
                  </to>
                </anchor>
              </controlPr>
            </control>
          </mc:Choice>
        </mc:AlternateContent>
        <mc:AlternateContent xmlns:mc="http://schemas.openxmlformats.org/markup-compatibility/2006">
          <mc:Choice Requires="x14">
            <control shapeId="107842" r:id="rId275" name="Option Button 272">
              <controlPr defaultSize="0" autoFill="0" autoLine="0" autoPict="0">
                <anchor moveWithCells="1">
                  <from>
                    <xdr:col>9</xdr:col>
                    <xdr:colOff>152400</xdr:colOff>
                    <xdr:row>7</xdr:row>
                    <xdr:rowOff>38100</xdr:rowOff>
                  </from>
                  <to>
                    <xdr:col>9</xdr:col>
                    <xdr:colOff>419100</xdr:colOff>
                    <xdr:row>7</xdr:row>
                    <xdr:rowOff>279400</xdr:rowOff>
                  </to>
                </anchor>
              </controlPr>
            </control>
          </mc:Choice>
        </mc:AlternateContent>
        <mc:AlternateContent xmlns:mc="http://schemas.openxmlformats.org/markup-compatibility/2006">
          <mc:Choice Requires="x14">
            <control shapeId="107843" r:id="rId276" name="Option Button 273">
              <controlPr defaultSize="0" autoFill="0" autoLine="0" autoPict="0">
                <anchor moveWithCells="1">
                  <from>
                    <xdr:col>1</xdr:col>
                    <xdr:colOff>38100</xdr:colOff>
                    <xdr:row>27</xdr:row>
                    <xdr:rowOff>57150</xdr:rowOff>
                  </from>
                  <to>
                    <xdr:col>2</xdr:col>
                    <xdr:colOff>69850</xdr:colOff>
                    <xdr:row>27</xdr:row>
                    <xdr:rowOff>304800</xdr:rowOff>
                  </to>
                </anchor>
              </controlPr>
            </control>
          </mc:Choice>
        </mc:AlternateContent>
        <mc:AlternateContent xmlns:mc="http://schemas.openxmlformats.org/markup-compatibility/2006">
          <mc:Choice Requires="x14">
            <control shapeId="107844" r:id="rId277" name="Check Box 274">
              <controlPr defaultSize="0" autoFill="0" autoLine="0" autoPict="0">
                <anchor moveWithCells="1">
                  <from>
                    <xdr:col>5</xdr:col>
                    <xdr:colOff>1466850</xdr:colOff>
                    <xdr:row>71</xdr:row>
                    <xdr:rowOff>31750</xdr:rowOff>
                  </from>
                  <to>
                    <xdr:col>6</xdr:col>
                    <xdr:colOff>323850</xdr:colOff>
                    <xdr:row>71</xdr:row>
                    <xdr:rowOff>361950</xdr:rowOff>
                  </to>
                </anchor>
              </controlPr>
            </control>
          </mc:Choice>
        </mc:AlternateContent>
        <mc:AlternateContent xmlns:mc="http://schemas.openxmlformats.org/markup-compatibility/2006">
          <mc:Choice Requires="x14">
            <control shapeId="107845" r:id="rId278" name="Check Box 275">
              <controlPr defaultSize="0" autoFill="0" autoLine="0" autoPict="0">
                <anchor moveWithCells="1">
                  <from>
                    <xdr:col>7</xdr:col>
                    <xdr:colOff>1479550</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107846" r:id="rId279" name="Check Box 276">
              <controlPr defaultSize="0" autoFill="0" autoLine="0" autoPict="0">
                <anchor moveWithCells="1">
                  <from>
                    <xdr:col>6</xdr:col>
                    <xdr:colOff>12700</xdr:colOff>
                    <xdr:row>51</xdr:row>
                    <xdr:rowOff>31750</xdr:rowOff>
                  </from>
                  <to>
                    <xdr:col>6</xdr:col>
                    <xdr:colOff>247650</xdr:colOff>
                    <xdr:row>51</xdr:row>
                    <xdr:rowOff>355600</xdr:rowOff>
                  </to>
                </anchor>
              </controlPr>
            </control>
          </mc:Choice>
        </mc:AlternateContent>
        <mc:AlternateContent xmlns:mc="http://schemas.openxmlformats.org/markup-compatibility/2006">
          <mc:Choice Requires="x14">
            <control shapeId="107847" r:id="rId280" name="Check Box 277">
              <controlPr defaultSize="0" autoFill="0" autoLine="0" autoPict="0">
                <anchor moveWithCells="1">
                  <from>
                    <xdr:col>7</xdr:col>
                    <xdr:colOff>0</xdr:colOff>
                    <xdr:row>51</xdr:row>
                    <xdr:rowOff>57150</xdr:rowOff>
                  </from>
                  <to>
                    <xdr:col>7</xdr:col>
                    <xdr:colOff>266700</xdr:colOff>
                    <xdr:row>51</xdr:row>
                    <xdr:rowOff>336550</xdr:rowOff>
                  </to>
                </anchor>
              </controlPr>
            </control>
          </mc:Choice>
        </mc:AlternateContent>
        <mc:AlternateContent xmlns:mc="http://schemas.openxmlformats.org/markup-compatibility/2006">
          <mc:Choice Requires="x14">
            <control shapeId="107848" r:id="rId281" name="Check Box 278">
              <controlPr defaultSize="0" autoFill="0" autoLine="0" autoPict="0">
                <anchor moveWithCells="1">
                  <from>
                    <xdr:col>8</xdr:col>
                    <xdr:colOff>12700</xdr:colOff>
                    <xdr:row>51</xdr:row>
                    <xdr:rowOff>50800</xdr:rowOff>
                  </from>
                  <to>
                    <xdr:col>8</xdr:col>
                    <xdr:colOff>247650</xdr:colOff>
                    <xdr:row>51</xdr:row>
                    <xdr:rowOff>355600</xdr:rowOff>
                  </to>
                </anchor>
              </controlPr>
            </control>
          </mc:Choice>
        </mc:AlternateContent>
        <mc:AlternateContent xmlns:mc="http://schemas.openxmlformats.org/markup-compatibility/2006">
          <mc:Choice Requires="x14">
            <control shapeId="107849" r:id="rId282" name="Check Box 279">
              <controlPr defaultSize="0" autoFill="0" autoLine="0" autoPict="0">
                <anchor moveWithCells="1">
                  <from>
                    <xdr:col>9</xdr:col>
                    <xdr:colOff>342900</xdr:colOff>
                    <xdr:row>51</xdr:row>
                    <xdr:rowOff>31750</xdr:rowOff>
                  </from>
                  <to>
                    <xdr:col>9</xdr:col>
                    <xdr:colOff>679450</xdr:colOff>
                    <xdr:row>51</xdr:row>
                    <xdr:rowOff>355600</xdr:rowOff>
                  </to>
                </anchor>
              </controlPr>
            </control>
          </mc:Choice>
        </mc:AlternateContent>
        <mc:AlternateContent xmlns:mc="http://schemas.openxmlformats.org/markup-compatibility/2006">
          <mc:Choice Requires="x14">
            <control shapeId="107851" r:id="rId283" name="Check Box 280">
              <controlPr defaultSize="0" autoFill="0" autoLine="0" autoPict="0">
                <anchor moveWithCells="1">
                  <from>
                    <xdr:col>5</xdr:col>
                    <xdr:colOff>476250</xdr:colOff>
                    <xdr:row>9</xdr:row>
                    <xdr:rowOff>203200</xdr:rowOff>
                  </from>
                  <to>
                    <xdr:col>5</xdr:col>
                    <xdr:colOff>781050</xdr:colOff>
                    <xdr:row>10</xdr:row>
                    <xdr:rowOff>222250</xdr:rowOff>
                  </to>
                </anchor>
              </controlPr>
            </control>
          </mc:Choice>
        </mc:AlternateContent>
        <mc:AlternateContent xmlns:mc="http://schemas.openxmlformats.org/markup-compatibility/2006">
          <mc:Choice Requires="x14">
            <control shapeId="107852" r:id="rId284" name="Group Box 281">
              <controlPr defaultSize="0" autoFill="0" autoPict="0">
                <anchor moveWithCells="1">
                  <from>
                    <xdr:col>3</xdr:col>
                    <xdr:colOff>0</xdr:colOff>
                    <xdr:row>12</xdr:row>
                    <xdr:rowOff>355600</xdr:rowOff>
                  </from>
                  <to>
                    <xdr:col>5</xdr:col>
                    <xdr:colOff>12700</xdr:colOff>
                    <xdr:row>14</xdr:row>
                    <xdr:rowOff>0</xdr:rowOff>
                  </to>
                </anchor>
              </controlPr>
            </control>
          </mc:Choice>
        </mc:AlternateContent>
        <mc:AlternateContent xmlns:mc="http://schemas.openxmlformats.org/markup-compatibility/2006">
          <mc:Choice Requires="x14">
            <control shapeId="107853" r:id="rId285" name="Group Box 282">
              <controlPr defaultSize="0" autoFill="0" autoPict="0">
                <anchor moveWithCells="1">
                  <from>
                    <xdr:col>3</xdr:col>
                    <xdr:colOff>0</xdr:colOff>
                    <xdr:row>13</xdr:row>
                    <xdr:rowOff>247650</xdr:rowOff>
                  </from>
                  <to>
                    <xdr:col>5</xdr:col>
                    <xdr:colOff>12700</xdr:colOff>
                    <xdr:row>15</xdr:row>
                    <xdr:rowOff>0</xdr:rowOff>
                  </to>
                </anchor>
              </controlPr>
            </control>
          </mc:Choice>
        </mc:AlternateContent>
        <mc:AlternateContent xmlns:mc="http://schemas.openxmlformats.org/markup-compatibility/2006">
          <mc:Choice Requires="x14">
            <control shapeId="107854" r:id="rId286" name="Group Box 283">
              <controlPr defaultSize="0" autoFill="0" autoPict="0">
                <anchor moveWithCells="1">
                  <from>
                    <xdr:col>3</xdr:col>
                    <xdr:colOff>0</xdr:colOff>
                    <xdr:row>15</xdr:row>
                    <xdr:rowOff>0</xdr:rowOff>
                  </from>
                  <to>
                    <xdr:col>5</xdr:col>
                    <xdr:colOff>0</xdr:colOff>
                    <xdr:row>16</xdr:row>
                    <xdr:rowOff>12700</xdr:rowOff>
                  </to>
                </anchor>
              </controlPr>
            </control>
          </mc:Choice>
        </mc:AlternateContent>
        <mc:AlternateContent xmlns:mc="http://schemas.openxmlformats.org/markup-compatibility/2006">
          <mc:Choice Requires="x14">
            <control shapeId="107855" r:id="rId287" name="Group Box 284">
              <controlPr defaultSize="0" autoFill="0" autoPict="0">
                <anchor moveWithCells="1">
                  <from>
                    <xdr:col>2</xdr:col>
                    <xdr:colOff>984250</xdr:colOff>
                    <xdr:row>16</xdr:row>
                    <xdr:rowOff>12700</xdr:rowOff>
                  </from>
                  <to>
                    <xdr:col>5</xdr:col>
                    <xdr:colOff>0</xdr:colOff>
                    <xdr:row>17</xdr:row>
                    <xdr:rowOff>0</xdr:rowOff>
                  </to>
                </anchor>
              </controlPr>
            </control>
          </mc:Choice>
        </mc:AlternateContent>
        <mc:AlternateContent xmlns:mc="http://schemas.openxmlformats.org/markup-compatibility/2006">
          <mc:Choice Requires="x14">
            <control shapeId="107856" r:id="rId288" name="Group Box 285">
              <controlPr defaultSize="0" autoFill="0" autoPict="0">
                <anchor moveWithCells="1">
                  <from>
                    <xdr:col>3</xdr:col>
                    <xdr:colOff>0</xdr:colOff>
                    <xdr:row>17</xdr:row>
                    <xdr:rowOff>0</xdr:rowOff>
                  </from>
                  <to>
                    <xdr:col>5</xdr:col>
                    <xdr:colOff>12700</xdr:colOff>
                    <xdr:row>18</xdr:row>
                    <xdr:rowOff>0</xdr:rowOff>
                  </to>
                </anchor>
              </controlPr>
            </control>
          </mc:Choice>
        </mc:AlternateContent>
        <mc:AlternateContent xmlns:mc="http://schemas.openxmlformats.org/markup-compatibility/2006">
          <mc:Choice Requires="x14">
            <control shapeId="107857" r:id="rId289" name="Group Box 286">
              <controlPr defaultSize="0" autoFill="0" autoPict="0">
                <anchor moveWithCells="1">
                  <from>
                    <xdr:col>3</xdr:col>
                    <xdr:colOff>0</xdr:colOff>
                    <xdr:row>17</xdr:row>
                    <xdr:rowOff>247650</xdr:rowOff>
                  </from>
                  <to>
                    <xdr:col>5</xdr:col>
                    <xdr:colOff>12700</xdr:colOff>
                    <xdr:row>19</xdr:row>
                    <xdr:rowOff>0</xdr:rowOff>
                  </to>
                </anchor>
              </controlPr>
            </control>
          </mc:Choice>
        </mc:AlternateContent>
        <mc:AlternateContent xmlns:mc="http://schemas.openxmlformats.org/markup-compatibility/2006">
          <mc:Choice Requires="x14">
            <control shapeId="107858" r:id="rId290" name="Group Box 287">
              <controlPr defaultSize="0" autoFill="0" autoPict="0">
                <anchor moveWithCells="1">
                  <from>
                    <xdr:col>3</xdr:col>
                    <xdr:colOff>0</xdr:colOff>
                    <xdr:row>19</xdr:row>
                    <xdr:rowOff>0</xdr:rowOff>
                  </from>
                  <to>
                    <xdr:col>5</xdr:col>
                    <xdr:colOff>0</xdr:colOff>
                    <xdr:row>20</xdr:row>
                    <xdr:rowOff>12700</xdr:rowOff>
                  </to>
                </anchor>
              </controlPr>
            </control>
          </mc:Choice>
        </mc:AlternateContent>
        <mc:AlternateContent xmlns:mc="http://schemas.openxmlformats.org/markup-compatibility/2006">
          <mc:Choice Requires="x14">
            <control shapeId="107859" r:id="rId291" name="Group Box 288">
              <controlPr defaultSize="0" autoFill="0" autoPict="0">
                <anchor moveWithCells="1">
                  <from>
                    <xdr:col>3</xdr:col>
                    <xdr:colOff>0</xdr:colOff>
                    <xdr:row>20</xdr:row>
                    <xdr:rowOff>12700</xdr:rowOff>
                  </from>
                  <to>
                    <xdr:col>5</xdr:col>
                    <xdr:colOff>12700</xdr:colOff>
                    <xdr:row>21</xdr:row>
                    <xdr:rowOff>12700</xdr:rowOff>
                  </to>
                </anchor>
              </controlPr>
            </control>
          </mc:Choice>
        </mc:AlternateContent>
        <mc:AlternateContent xmlns:mc="http://schemas.openxmlformats.org/markup-compatibility/2006">
          <mc:Choice Requires="x14">
            <control shapeId="107860" r:id="rId292" name="Group Box 289">
              <controlPr defaultSize="0" autoFill="0" autoPict="0">
                <anchor moveWithCells="1">
                  <from>
                    <xdr:col>3</xdr:col>
                    <xdr:colOff>0</xdr:colOff>
                    <xdr:row>21</xdr:row>
                    <xdr:rowOff>0</xdr:rowOff>
                  </from>
                  <to>
                    <xdr:col>5</xdr:col>
                    <xdr:colOff>12700</xdr:colOff>
                    <xdr:row>22</xdr:row>
                    <xdr:rowOff>0</xdr:rowOff>
                  </to>
                </anchor>
              </controlPr>
            </control>
          </mc:Choice>
        </mc:AlternateContent>
        <mc:AlternateContent xmlns:mc="http://schemas.openxmlformats.org/markup-compatibility/2006">
          <mc:Choice Requires="x14">
            <control shapeId="107861" r:id="rId293" name="Group Box 290">
              <controlPr defaultSize="0" autoFill="0" autoPict="0">
                <anchor moveWithCells="1">
                  <from>
                    <xdr:col>2</xdr:col>
                    <xdr:colOff>984250</xdr:colOff>
                    <xdr:row>7</xdr:row>
                    <xdr:rowOff>285750</xdr:rowOff>
                  </from>
                  <to>
                    <xdr:col>9</xdr:col>
                    <xdr:colOff>1466850</xdr:colOff>
                    <xdr:row>9</xdr:row>
                    <xdr:rowOff>203200</xdr:rowOff>
                  </to>
                </anchor>
              </controlPr>
            </control>
          </mc:Choice>
        </mc:AlternateContent>
        <mc:AlternateContent xmlns:mc="http://schemas.openxmlformats.org/markup-compatibility/2006">
          <mc:Choice Requires="x14">
            <control shapeId="107862" r:id="rId294" name="Option Button 291">
              <controlPr defaultSize="0" autoFill="0" autoLine="0" autoPict="0">
                <anchor moveWithCells="1">
                  <from>
                    <xdr:col>4</xdr:col>
                    <xdr:colOff>95250</xdr:colOff>
                    <xdr:row>8</xdr:row>
                    <xdr:rowOff>19050</xdr:rowOff>
                  </from>
                  <to>
                    <xdr:col>4</xdr:col>
                    <xdr:colOff>685800</xdr:colOff>
                    <xdr:row>8</xdr:row>
                    <xdr:rowOff>203200</xdr:rowOff>
                  </to>
                </anchor>
              </controlPr>
            </control>
          </mc:Choice>
        </mc:AlternateContent>
        <mc:AlternateContent xmlns:mc="http://schemas.openxmlformats.org/markup-compatibility/2006">
          <mc:Choice Requires="x14">
            <control shapeId="107863" r:id="rId295" name="Option Button 292">
              <controlPr defaultSize="0" autoFill="0" autoLine="0" autoPict="0">
                <anchor moveWithCells="1">
                  <from>
                    <xdr:col>5</xdr:col>
                    <xdr:colOff>222250</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107866" r:id="rId296" name="Group Box 293">
              <controlPr defaultSize="0" print="0" autoFill="0" autoPict="0">
                <anchor moveWithCells="1">
                  <from>
                    <xdr:col>6</xdr:col>
                    <xdr:colOff>19050</xdr:colOff>
                    <xdr:row>22</xdr:row>
                    <xdr:rowOff>31750</xdr:rowOff>
                  </from>
                  <to>
                    <xdr:col>9</xdr:col>
                    <xdr:colOff>1276350</xdr:colOff>
                    <xdr:row>22</xdr:row>
                    <xdr:rowOff>355600</xdr:rowOff>
                  </to>
                </anchor>
              </controlPr>
            </control>
          </mc:Choice>
        </mc:AlternateContent>
        <mc:AlternateContent xmlns:mc="http://schemas.openxmlformats.org/markup-compatibility/2006">
          <mc:Choice Requires="x14">
            <control shapeId="107867" r:id="rId297" name="Group Box 294">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868" r:id="rId298" name="Group Box 295">
              <controlPr defaultSize="0" autoFill="0" autoPict="0">
                <anchor moveWithCells="1">
                  <from>
                    <xdr:col>2</xdr:col>
                    <xdr:colOff>984250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107869" r:id="rId299" name="Option Button 296">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107870" r:id="rId300" name="Option Button 297">
              <controlPr defaultSize="0" autoFill="0" autoLine="0" autoPict="0">
                <anchor moveWithCells="1">
                  <from>
                    <xdr:col>4</xdr:col>
                    <xdr:colOff>438150</xdr:colOff>
                    <xdr:row>22</xdr:row>
                    <xdr:rowOff>95250</xdr:rowOff>
                  </from>
                  <to>
                    <xdr:col>4</xdr:col>
                    <xdr:colOff>685800</xdr:colOff>
                    <xdr:row>22</xdr:row>
                    <xdr:rowOff>336550</xdr:rowOff>
                  </to>
                </anchor>
              </controlPr>
            </control>
          </mc:Choice>
        </mc:AlternateContent>
        <mc:AlternateContent xmlns:mc="http://schemas.openxmlformats.org/markup-compatibility/2006">
          <mc:Choice Requires="x14">
            <control shapeId="107871" r:id="rId301" name="Check Box 298">
              <controlPr defaultSize="0" autoFill="0" autoLine="0" autoPict="0">
                <anchor moveWithCells="1">
                  <from>
                    <xdr:col>4</xdr:col>
                    <xdr:colOff>241300</xdr:colOff>
                    <xdr:row>13</xdr:row>
                    <xdr:rowOff>12700</xdr:rowOff>
                  </from>
                  <to>
                    <xdr:col>4</xdr:col>
                    <xdr:colOff>476250</xdr:colOff>
                    <xdr:row>14</xdr:row>
                    <xdr:rowOff>12700</xdr:rowOff>
                  </to>
                </anchor>
              </controlPr>
            </control>
          </mc:Choice>
        </mc:AlternateContent>
        <mc:AlternateContent xmlns:mc="http://schemas.openxmlformats.org/markup-compatibility/2006">
          <mc:Choice Requires="x14">
            <control shapeId="107872" r:id="rId302" name="Check Box 299">
              <controlPr defaultSize="0" autoFill="0" autoLine="0" autoPict="0">
                <anchor moveWithCells="1">
                  <from>
                    <xdr:col>4</xdr:col>
                    <xdr:colOff>241300</xdr:colOff>
                    <xdr:row>14</xdr:row>
                    <xdr:rowOff>12700</xdr:rowOff>
                  </from>
                  <to>
                    <xdr:col>4</xdr:col>
                    <xdr:colOff>431800</xdr:colOff>
                    <xdr:row>14</xdr:row>
                    <xdr:rowOff>241300</xdr:rowOff>
                  </to>
                </anchor>
              </controlPr>
            </control>
          </mc:Choice>
        </mc:AlternateContent>
        <mc:AlternateContent xmlns:mc="http://schemas.openxmlformats.org/markup-compatibility/2006">
          <mc:Choice Requires="x14">
            <control shapeId="107873" r:id="rId303" name="Check Box 300">
              <controlPr defaultSize="0" autoFill="0" autoLine="0" autoPict="0">
                <anchor moveWithCells="1">
                  <from>
                    <xdr:col>4</xdr:col>
                    <xdr:colOff>228600</xdr:colOff>
                    <xdr:row>15</xdr:row>
                    <xdr:rowOff>19050</xdr:rowOff>
                  </from>
                  <to>
                    <xdr:col>4</xdr:col>
                    <xdr:colOff>450850</xdr:colOff>
                    <xdr:row>15</xdr:row>
                    <xdr:rowOff>209550</xdr:rowOff>
                  </to>
                </anchor>
              </controlPr>
            </control>
          </mc:Choice>
        </mc:AlternateContent>
        <mc:AlternateContent xmlns:mc="http://schemas.openxmlformats.org/markup-compatibility/2006">
          <mc:Choice Requires="x14">
            <control shapeId="107874" r:id="rId304" name="Check Box 301">
              <controlPr defaultSize="0" autoFill="0" autoLine="0" autoPict="0">
                <anchor moveWithCells="1">
                  <from>
                    <xdr:col>4</xdr:col>
                    <xdr:colOff>228600</xdr:colOff>
                    <xdr:row>16</xdr:row>
                    <xdr:rowOff>31750</xdr:rowOff>
                  </from>
                  <to>
                    <xdr:col>4</xdr:col>
                    <xdr:colOff>438150</xdr:colOff>
                    <xdr:row>16</xdr:row>
                    <xdr:rowOff>222250</xdr:rowOff>
                  </to>
                </anchor>
              </controlPr>
            </control>
          </mc:Choice>
        </mc:AlternateContent>
        <mc:AlternateContent xmlns:mc="http://schemas.openxmlformats.org/markup-compatibility/2006">
          <mc:Choice Requires="x14">
            <control shapeId="107875" r:id="rId305" name="Check Box 302">
              <controlPr defaultSize="0" autoFill="0" autoLine="0" autoPict="0">
                <anchor moveWithCells="1">
                  <from>
                    <xdr:col>4</xdr:col>
                    <xdr:colOff>241300</xdr:colOff>
                    <xdr:row>17</xdr:row>
                    <xdr:rowOff>38100</xdr:rowOff>
                  </from>
                  <to>
                    <xdr:col>4</xdr:col>
                    <xdr:colOff>419100</xdr:colOff>
                    <xdr:row>17</xdr:row>
                    <xdr:rowOff>222250</xdr:rowOff>
                  </to>
                </anchor>
              </controlPr>
            </control>
          </mc:Choice>
        </mc:AlternateContent>
        <mc:AlternateContent xmlns:mc="http://schemas.openxmlformats.org/markup-compatibility/2006">
          <mc:Choice Requires="x14">
            <control shapeId="107876" r:id="rId306" name="Check Box 303">
              <controlPr defaultSize="0" autoFill="0" autoLine="0" autoPict="0">
                <anchor moveWithCells="1">
                  <from>
                    <xdr:col>4</xdr:col>
                    <xdr:colOff>241300</xdr:colOff>
                    <xdr:row>18</xdr:row>
                    <xdr:rowOff>38100</xdr:rowOff>
                  </from>
                  <to>
                    <xdr:col>4</xdr:col>
                    <xdr:colOff>450850</xdr:colOff>
                    <xdr:row>18</xdr:row>
                    <xdr:rowOff>203200</xdr:rowOff>
                  </to>
                </anchor>
              </controlPr>
            </control>
          </mc:Choice>
        </mc:AlternateContent>
        <mc:AlternateContent xmlns:mc="http://schemas.openxmlformats.org/markup-compatibility/2006">
          <mc:Choice Requires="x14">
            <control shapeId="107877" r:id="rId307" name="Check Box 304">
              <controlPr defaultSize="0" autoFill="0" autoLine="0" autoPict="0">
                <anchor moveWithCells="1">
                  <from>
                    <xdr:col>4</xdr:col>
                    <xdr:colOff>228600</xdr:colOff>
                    <xdr:row>19</xdr:row>
                    <xdr:rowOff>19050</xdr:rowOff>
                  </from>
                  <to>
                    <xdr:col>4</xdr:col>
                    <xdr:colOff>412750</xdr:colOff>
                    <xdr:row>19</xdr:row>
                    <xdr:rowOff>209550</xdr:rowOff>
                  </to>
                </anchor>
              </controlPr>
            </control>
          </mc:Choice>
        </mc:AlternateContent>
        <mc:AlternateContent xmlns:mc="http://schemas.openxmlformats.org/markup-compatibility/2006">
          <mc:Choice Requires="x14">
            <control shapeId="107878" r:id="rId308" name="Check Box 305">
              <controlPr defaultSize="0" autoFill="0" autoLine="0" autoPict="0">
                <anchor moveWithCells="1">
                  <from>
                    <xdr:col>4</xdr:col>
                    <xdr:colOff>209550</xdr:colOff>
                    <xdr:row>20</xdr:row>
                    <xdr:rowOff>19050</xdr:rowOff>
                  </from>
                  <to>
                    <xdr:col>4</xdr:col>
                    <xdr:colOff>431800</xdr:colOff>
                    <xdr:row>20</xdr:row>
                    <xdr:rowOff>228600</xdr:rowOff>
                  </to>
                </anchor>
              </controlPr>
            </control>
          </mc:Choice>
        </mc:AlternateContent>
        <mc:AlternateContent xmlns:mc="http://schemas.openxmlformats.org/markup-compatibility/2006">
          <mc:Choice Requires="x14">
            <control shapeId="107879" r:id="rId309" name="Check Box 306">
              <controlPr defaultSize="0" autoFill="0" autoLine="0" autoPict="0">
                <anchor moveWithCells="1">
                  <from>
                    <xdr:col>2</xdr:col>
                    <xdr:colOff>698500</xdr:colOff>
                    <xdr:row>18</xdr:row>
                    <xdr:rowOff>31750</xdr:rowOff>
                  </from>
                  <to>
                    <xdr:col>2</xdr:col>
                    <xdr:colOff>889000</xdr:colOff>
                    <xdr:row>18</xdr:row>
                    <xdr:rowOff>190500</xdr:rowOff>
                  </to>
                </anchor>
              </controlPr>
            </control>
          </mc:Choice>
        </mc:AlternateContent>
        <mc:AlternateContent xmlns:mc="http://schemas.openxmlformats.org/markup-compatibility/2006">
          <mc:Choice Requires="x14">
            <control shapeId="107880" r:id="rId310" name="Option Button 307">
              <controlPr defaultSize="0" autoFill="0" autoLine="0" autoPict="0">
                <anchor moveWithCells="1">
                  <from>
                    <xdr:col>8</xdr:col>
                    <xdr:colOff>965200</xdr:colOff>
                    <xdr:row>63</xdr:row>
                    <xdr:rowOff>107950</xdr:rowOff>
                  </from>
                  <to>
                    <xdr:col>8</xdr:col>
                    <xdr:colOff>1174750</xdr:colOff>
                    <xdr:row>63</xdr:row>
                    <xdr:rowOff>298450</xdr:rowOff>
                  </to>
                </anchor>
              </controlPr>
            </control>
          </mc:Choice>
        </mc:AlternateContent>
        <mc:AlternateContent xmlns:mc="http://schemas.openxmlformats.org/markup-compatibility/2006">
          <mc:Choice Requires="x14">
            <control shapeId="107881" r:id="rId311" name="Option Button 308">
              <controlPr defaultSize="0" autoFill="0" autoLine="0" autoPict="0">
                <anchor moveWithCells="1">
                  <from>
                    <xdr:col>6</xdr:col>
                    <xdr:colOff>736600</xdr:colOff>
                    <xdr:row>63</xdr:row>
                    <xdr:rowOff>107950</xdr:rowOff>
                  </from>
                  <to>
                    <xdr:col>6</xdr:col>
                    <xdr:colOff>933450</xdr:colOff>
                    <xdr:row>63</xdr:row>
                    <xdr:rowOff>317500</xdr:rowOff>
                  </to>
                </anchor>
              </controlPr>
            </control>
          </mc:Choice>
        </mc:AlternateContent>
        <mc:AlternateContent xmlns:mc="http://schemas.openxmlformats.org/markup-compatibility/2006">
          <mc:Choice Requires="x14">
            <control shapeId="107882" r:id="rId312" name="Group Box 309">
              <controlPr defaultSize="0" autoFill="0" autoPict="0">
                <anchor moveWithCells="1">
                  <from>
                    <xdr:col>6</xdr:col>
                    <xdr:colOff>222250</xdr:colOff>
                    <xdr:row>79</xdr:row>
                    <xdr:rowOff>19050</xdr:rowOff>
                  </from>
                  <to>
                    <xdr:col>9</xdr:col>
                    <xdr:colOff>190500</xdr:colOff>
                    <xdr:row>79</xdr:row>
                    <xdr:rowOff>361950</xdr:rowOff>
                  </to>
                </anchor>
              </controlPr>
            </control>
          </mc:Choice>
        </mc:AlternateContent>
        <mc:AlternateContent xmlns:mc="http://schemas.openxmlformats.org/markup-compatibility/2006">
          <mc:Choice Requires="x14">
            <control shapeId="107883" r:id="rId313" name="Group Box 310">
              <controlPr defaultSize="0" autoFill="0" autoPict="0">
                <anchor moveWithCells="1">
                  <from>
                    <xdr:col>6</xdr:col>
                    <xdr:colOff>222250</xdr:colOff>
                    <xdr:row>80</xdr:row>
                    <xdr:rowOff>19050</xdr:rowOff>
                  </from>
                  <to>
                    <xdr:col>9</xdr:col>
                    <xdr:colOff>190500</xdr:colOff>
                    <xdr:row>80</xdr:row>
                    <xdr:rowOff>361950</xdr:rowOff>
                  </to>
                </anchor>
              </controlPr>
            </control>
          </mc:Choice>
        </mc:AlternateContent>
        <mc:AlternateContent xmlns:mc="http://schemas.openxmlformats.org/markup-compatibility/2006">
          <mc:Choice Requires="x14">
            <control shapeId="107884" r:id="rId314" name="Group Box 311">
              <controlPr defaultSize="0" autoFill="0" autoPict="0">
                <anchor moveWithCells="1">
                  <from>
                    <xdr:col>6</xdr:col>
                    <xdr:colOff>222250</xdr:colOff>
                    <xdr:row>81</xdr:row>
                    <xdr:rowOff>19050</xdr:rowOff>
                  </from>
                  <to>
                    <xdr:col>9</xdr:col>
                    <xdr:colOff>190500</xdr:colOff>
                    <xdr:row>81</xdr:row>
                    <xdr:rowOff>361950</xdr:rowOff>
                  </to>
                </anchor>
              </controlPr>
            </control>
          </mc:Choice>
        </mc:AlternateContent>
        <mc:AlternateContent xmlns:mc="http://schemas.openxmlformats.org/markup-compatibility/2006">
          <mc:Choice Requires="x14">
            <control shapeId="107885" r:id="rId315" name="Group Box 312">
              <controlPr defaultSize="0" autoFill="0" autoPict="0">
                <anchor moveWithCells="1">
                  <from>
                    <xdr:col>5</xdr:col>
                    <xdr:colOff>1485900</xdr:colOff>
                    <xdr:row>79</xdr:row>
                    <xdr:rowOff>0</xdr:rowOff>
                  </from>
                  <to>
                    <xdr:col>9</xdr:col>
                    <xdr:colOff>1466850</xdr:colOff>
                    <xdr:row>80</xdr:row>
                    <xdr:rowOff>0</xdr:rowOff>
                  </to>
                </anchor>
              </controlPr>
            </control>
          </mc:Choice>
        </mc:AlternateContent>
        <mc:AlternateContent xmlns:mc="http://schemas.openxmlformats.org/markup-compatibility/2006">
          <mc:Choice Requires="x14">
            <control shapeId="107886" r:id="rId316" name="Option Button 313">
              <controlPr defaultSize="0" autoFill="0" autoLine="0" autoPict="0">
                <anchor moveWithCells="1">
                  <from>
                    <xdr:col>6</xdr:col>
                    <xdr:colOff>800100</xdr:colOff>
                    <xdr:row>79</xdr:row>
                    <xdr:rowOff>127000</xdr:rowOff>
                  </from>
                  <to>
                    <xdr:col>6</xdr:col>
                    <xdr:colOff>1009650</xdr:colOff>
                    <xdr:row>79</xdr:row>
                    <xdr:rowOff>304800</xdr:rowOff>
                  </to>
                </anchor>
              </controlPr>
            </control>
          </mc:Choice>
        </mc:AlternateContent>
        <mc:AlternateContent xmlns:mc="http://schemas.openxmlformats.org/markup-compatibility/2006">
          <mc:Choice Requires="x14">
            <control shapeId="107887" r:id="rId317" name="Option Button 314">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107888" r:id="rId318" name="Group Box 315">
              <controlPr defaultSize="0" autoFill="0" autoPict="0">
                <anchor moveWithCells="1">
                  <from>
                    <xdr:col>6</xdr:col>
                    <xdr:colOff>0</xdr:colOff>
                    <xdr:row>79</xdr:row>
                    <xdr:rowOff>374650</xdr:rowOff>
                  </from>
                  <to>
                    <xdr:col>9</xdr:col>
                    <xdr:colOff>1466850</xdr:colOff>
                    <xdr:row>81</xdr:row>
                    <xdr:rowOff>0</xdr:rowOff>
                  </to>
                </anchor>
              </controlPr>
            </control>
          </mc:Choice>
        </mc:AlternateContent>
        <mc:AlternateContent xmlns:mc="http://schemas.openxmlformats.org/markup-compatibility/2006">
          <mc:Choice Requires="x14">
            <control shapeId="107889" r:id="rId319" name="Option Button 316">
              <controlPr defaultSize="0" autoFill="0" autoLine="0" autoPict="0">
                <anchor moveWithCells="1">
                  <from>
                    <xdr:col>6</xdr:col>
                    <xdr:colOff>800100</xdr:colOff>
                    <xdr:row>80</xdr:row>
                    <xdr:rowOff>107950</xdr:rowOff>
                  </from>
                  <to>
                    <xdr:col>6</xdr:col>
                    <xdr:colOff>1022350</xdr:colOff>
                    <xdr:row>80</xdr:row>
                    <xdr:rowOff>285750</xdr:rowOff>
                  </to>
                </anchor>
              </controlPr>
            </control>
          </mc:Choice>
        </mc:AlternateContent>
        <mc:AlternateContent xmlns:mc="http://schemas.openxmlformats.org/markup-compatibility/2006">
          <mc:Choice Requires="x14">
            <control shapeId="107890" r:id="rId320" name="Option Button 317">
              <controlPr defaultSize="0" autoFill="0" autoLine="0" autoPict="0">
                <anchor moveWithCells="1">
                  <from>
                    <xdr:col>8</xdr:col>
                    <xdr:colOff>838200</xdr:colOff>
                    <xdr:row>80</xdr:row>
                    <xdr:rowOff>76200</xdr:rowOff>
                  </from>
                  <to>
                    <xdr:col>8</xdr:col>
                    <xdr:colOff>1066800</xdr:colOff>
                    <xdr:row>80</xdr:row>
                    <xdr:rowOff>279400</xdr:rowOff>
                  </to>
                </anchor>
              </controlPr>
            </control>
          </mc:Choice>
        </mc:AlternateContent>
        <mc:AlternateContent xmlns:mc="http://schemas.openxmlformats.org/markup-compatibility/2006">
          <mc:Choice Requires="x14">
            <control shapeId="107891" r:id="rId321" name="Group Box 318">
              <controlPr defaultSize="0" autoFill="0" autoPict="0">
                <anchor moveWithCells="1">
                  <from>
                    <xdr:col>6</xdr:col>
                    <xdr:colOff>0</xdr:colOff>
                    <xdr:row>80</xdr:row>
                    <xdr:rowOff>374650</xdr:rowOff>
                  </from>
                  <to>
                    <xdr:col>9</xdr:col>
                    <xdr:colOff>1466850</xdr:colOff>
                    <xdr:row>81</xdr:row>
                    <xdr:rowOff>374650</xdr:rowOff>
                  </to>
                </anchor>
              </controlPr>
            </control>
          </mc:Choice>
        </mc:AlternateContent>
        <mc:AlternateContent xmlns:mc="http://schemas.openxmlformats.org/markup-compatibility/2006">
          <mc:Choice Requires="x14">
            <control shapeId="107892" r:id="rId322" name="Option Button 319">
              <controlPr defaultSize="0" autoFill="0" autoLine="0" autoPict="0">
                <anchor moveWithCells="1">
                  <from>
                    <xdr:col>6</xdr:col>
                    <xdr:colOff>793750</xdr:colOff>
                    <xdr:row>81</xdr:row>
                    <xdr:rowOff>76200</xdr:rowOff>
                  </from>
                  <to>
                    <xdr:col>6</xdr:col>
                    <xdr:colOff>1028700</xdr:colOff>
                    <xdr:row>81</xdr:row>
                    <xdr:rowOff>298450</xdr:rowOff>
                  </to>
                </anchor>
              </controlPr>
            </control>
          </mc:Choice>
        </mc:AlternateContent>
        <mc:AlternateContent xmlns:mc="http://schemas.openxmlformats.org/markup-compatibility/2006">
          <mc:Choice Requires="x14">
            <control shapeId="107893" r:id="rId323" name="Option Button 320">
              <controlPr defaultSize="0" autoFill="0" autoLine="0" autoPict="0">
                <anchor moveWithCells="1">
                  <from>
                    <xdr:col>8</xdr:col>
                    <xdr:colOff>838200</xdr:colOff>
                    <xdr:row>81</xdr:row>
                    <xdr:rowOff>76200</xdr:rowOff>
                  </from>
                  <to>
                    <xdr:col>8</xdr:col>
                    <xdr:colOff>1060450</xdr:colOff>
                    <xdr:row>81</xdr:row>
                    <xdr:rowOff>279400</xdr:rowOff>
                  </to>
                </anchor>
              </controlPr>
            </control>
          </mc:Choice>
        </mc:AlternateContent>
        <mc:AlternateContent xmlns:mc="http://schemas.openxmlformats.org/markup-compatibility/2006">
          <mc:Choice Requires="x14">
            <control shapeId="107894" r:id="rId324" name="Option Button 321">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107895" r:id="rId325" name="Option Button 322">
              <controlPr defaultSize="0" autoFill="0" autoLine="0" autoPict="0">
                <anchor moveWithCells="1">
                  <from>
                    <xdr:col>6</xdr:col>
                    <xdr:colOff>495300</xdr:colOff>
                    <xdr:row>74</xdr:row>
                    <xdr:rowOff>88900</xdr:rowOff>
                  </from>
                  <to>
                    <xdr:col>6</xdr:col>
                    <xdr:colOff>774700</xdr:colOff>
                    <xdr:row>74</xdr:row>
                    <xdr:rowOff>323850</xdr:rowOff>
                  </to>
                </anchor>
              </controlPr>
            </control>
          </mc:Choice>
        </mc:AlternateContent>
        <mc:AlternateContent xmlns:mc="http://schemas.openxmlformats.org/markup-compatibility/2006">
          <mc:Choice Requires="x14">
            <control shapeId="107897" r:id="rId326" name="Option Button 323">
              <controlPr defaultSize="0" autoFill="0" autoLine="0" autoPict="0">
                <anchor moveWithCells="1">
                  <from>
                    <xdr:col>8</xdr:col>
                    <xdr:colOff>469900</xdr:colOff>
                    <xdr:row>74</xdr:row>
                    <xdr:rowOff>69850</xdr:rowOff>
                  </from>
                  <to>
                    <xdr:col>8</xdr:col>
                    <xdr:colOff>679450</xdr:colOff>
                    <xdr:row>74</xdr:row>
                    <xdr:rowOff>317500</xdr:rowOff>
                  </to>
                </anchor>
              </controlPr>
            </control>
          </mc:Choice>
        </mc:AlternateContent>
        <mc:AlternateContent xmlns:mc="http://schemas.openxmlformats.org/markup-compatibility/2006">
          <mc:Choice Requires="x14">
            <control shapeId="107898" r:id="rId327" name="Group Box 324">
              <controlPr defaultSize="0" autoFill="0" autoPict="0">
                <anchor moveWithCells="1">
                  <from>
                    <xdr:col>6</xdr:col>
                    <xdr:colOff>171450</xdr:colOff>
                    <xdr:row>74</xdr:row>
                    <xdr:rowOff>57150</xdr:rowOff>
                  </from>
                  <to>
                    <xdr:col>9</xdr:col>
                    <xdr:colOff>533400</xdr:colOff>
                    <xdr:row>74</xdr:row>
                    <xdr:rowOff>342900</xdr:rowOff>
                  </to>
                </anchor>
              </controlPr>
            </control>
          </mc:Choice>
        </mc:AlternateContent>
        <mc:AlternateContent xmlns:mc="http://schemas.openxmlformats.org/markup-compatibility/2006">
          <mc:Choice Requires="x14">
            <control shapeId="107899" r:id="rId328" name="Group Box 325">
              <controlPr defaultSize="0" autoFill="0" autoPict="0">
                <anchor moveWithCells="1">
                  <from>
                    <xdr:col>1</xdr:col>
                    <xdr:colOff>76200</xdr:colOff>
                    <xdr:row>60</xdr:row>
                    <xdr:rowOff>12700</xdr:rowOff>
                  </from>
                  <to>
                    <xdr:col>8</xdr:col>
                    <xdr:colOff>1212850</xdr:colOff>
                    <xdr:row>60</xdr:row>
                    <xdr:rowOff>361950</xdr:rowOff>
                  </to>
                </anchor>
              </controlPr>
            </control>
          </mc:Choice>
        </mc:AlternateContent>
        <mc:AlternateContent xmlns:mc="http://schemas.openxmlformats.org/markup-compatibility/2006">
          <mc:Choice Requires="x14">
            <control shapeId="107900" r:id="rId329" name="Group Box 326">
              <controlPr defaultSize="0" autoFill="0" autoPict="0">
                <anchor moveWithCells="1">
                  <from>
                    <xdr:col>6</xdr:col>
                    <xdr:colOff>190500</xdr:colOff>
                    <xdr:row>63</xdr:row>
                    <xdr:rowOff>76200</xdr:rowOff>
                  </from>
                  <to>
                    <xdr:col>9</xdr:col>
                    <xdr:colOff>1447800</xdr:colOff>
                    <xdr:row>63</xdr:row>
                    <xdr:rowOff>457200</xdr:rowOff>
                  </to>
                </anchor>
              </controlPr>
            </control>
          </mc:Choice>
        </mc:AlternateContent>
        <mc:AlternateContent xmlns:mc="http://schemas.openxmlformats.org/markup-compatibility/2006">
          <mc:Choice Requires="x14">
            <control shapeId="107908" r:id="rId330" name="Group Box 327">
              <controlPr defaultSize="0" autoFill="0" autoPict="0">
                <anchor moveWithCells="1">
                  <from>
                    <xdr:col>6</xdr:col>
                    <xdr:colOff>95250</xdr:colOff>
                    <xdr:row>44</xdr:row>
                    <xdr:rowOff>190500</xdr:rowOff>
                  </from>
                  <to>
                    <xdr:col>9</xdr:col>
                    <xdr:colOff>1143000</xdr:colOff>
                    <xdr:row>45</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3F96-214F-4F4C-A294-FBBA05271CFE}">
  <dimension ref="A1:D79"/>
  <sheetViews>
    <sheetView showGridLines="0" view="pageBreakPreview" zoomScaleNormal="100" zoomScaleSheetLayoutView="100" workbookViewId="0">
      <selection activeCell="E12" sqref="E12"/>
    </sheetView>
  </sheetViews>
  <sheetFormatPr defaultColWidth="9" defaultRowHeight="18"/>
  <cols>
    <col min="1" max="1" width="12.25" style="54" customWidth="1"/>
    <col min="2" max="2" width="42.75" style="54" customWidth="1"/>
    <col min="3" max="3" width="36.83203125" style="54" customWidth="1"/>
    <col min="4" max="16384" width="9" style="54"/>
  </cols>
  <sheetData>
    <row r="1" spans="1:4">
      <c r="A1" s="448" t="s">
        <v>5583</v>
      </c>
      <c r="B1" s="448"/>
    </row>
    <row r="2" spans="1:4" ht="29.25" customHeight="1">
      <c r="A2" s="449" t="s">
        <v>5584</v>
      </c>
      <c r="B2" s="449"/>
      <c r="C2" s="449"/>
      <c r="D2" s="54" t="s">
        <v>5585</v>
      </c>
    </row>
    <row r="3" spans="1:4" s="55" customFormat="1" ht="53.25" customHeight="1">
      <c r="A3" s="447" t="s">
        <v>5586</v>
      </c>
      <c r="B3" s="450"/>
      <c r="C3" s="450"/>
    </row>
    <row r="4" spans="1:4" s="55" customFormat="1" ht="168.75" customHeight="1">
      <c r="A4" s="447" t="s">
        <v>5587</v>
      </c>
      <c r="B4" s="447"/>
      <c r="C4" s="447"/>
    </row>
    <row r="5" spans="1:4" s="55" customFormat="1" ht="207.75" customHeight="1">
      <c r="A5" s="447"/>
      <c r="B5" s="447"/>
      <c r="C5" s="447"/>
    </row>
    <row r="6" spans="1:4" ht="20.25" customHeight="1">
      <c r="A6" s="451" t="s">
        <v>5588</v>
      </c>
      <c r="B6" s="452"/>
      <c r="C6" s="452"/>
    </row>
    <row r="7" spans="1:4" ht="238.5" customHeight="1">
      <c r="A7" s="447" t="s">
        <v>5589</v>
      </c>
      <c r="B7" s="447"/>
      <c r="C7" s="447"/>
    </row>
    <row r="8" spans="1:4" ht="220.5" customHeight="1">
      <c r="A8" s="447"/>
      <c r="B8" s="447"/>
      <c r="C8" s="447"/>
    </row>
    <row r="9" spans="1:4" ht="190.5" customHeight="1">
      <c r="A9" s="447"/>
      <c r="B9" s="447"/>
      <c r="C9" s="447"/>
    </row>
    <row r="10" spans="1:4" ht="225" customHeight="1">
      <c r="A10" s="447"/>
      <c r="B10" s="447"/>
      <c r="C10" s="447"/>
    </row>
    <row r="11" spans="1:4" ht="326.25" customHeight="1">
      <c r="A11" s="447"/>
      <c r="B11" s="447"/>
      <c r="C11" s="447"/>
    </row>
    <row r="12" spans="1:4" ht="204.75" customHeight="1">
      <c r="A12" s="447" t="s">
        <v>5590</v>
      </c>
      <c r="B12" s="447"/>
      <c r="C12" s="447"/>
    </row>
    <row r="13" spans="1:4" ht="243" customHeight="1">
      <c r="A13" s="447"/>
      <c r="B13" s="447"/>
      <c r="C13" s="447"/>
    </row>
    <row r="14" spans="1:4" ht="146.25" customHeight="1">
      <c r="A14" s="447"/>
      <c r="B14" s="447"/>
      <c r="C14" s="447"/>
    </row>
    <row r="15" spans="1:4">
      <c r="A15" s="56" t="s">
        <v>5591</v>
      </c>
      <c r="B15" s="56"/>
      <c r="C15" s="56"/>
    </row>
    <row r="16" spans="1:4" ht="114" customHeight="1">
      <c r="A16" s="447" t="s">
        <v>5592</v>
      </c>
      <c r="B16" s="447"/>
      <c r="C16" s="447"/>
    </row>
    <row r="17" spans="1:3" ht="114" customHeight="1">
      <c r="A17" s="447"/>
      <c r="B17" s="447"/>
      <c r="C17" s="447"/>
    </row>
    <row r="18" spans="1:3" ht="114" customHeight="1">
      <c r="A18" s="447"/>
      <c r="B18" s="447"/>
      <c r="C18" s="447"/>
    </row>
    <row r="19" spans="1:3" ht="103.5" customHeight="1">
      <c r="A19" s="447"/>
      <c r="B19" s="447"/>
      <c r="C19" s="447"/>
    </row>
    <row r="20" spans="1:3" ht="15.75" customHeight="1">
      <c r="A20" s="447" t="s">
        <v>5593</v>
      </c>
      <c r="B20" s="447"/>
      <c r="C20" s="447"/>
    </row>
    <row r="21" spans="1:3" ht="54" customHeight="1">
      <c r="A21" s="447" t="s">
        <v>5594</v>
      </c>
      <c r="B21" s="447"/>
      <c r="C21" s="447"/>
    </row>
    <row r="22" spans="1:3" s="55" customFormat="1" ht="41.15" customHeight="1">
      <c r="A22" s="447"/>
      <c r="B22" s="447"/>
      <c r="C22" s="447"/>
    </row>
    <row r="23" spans="1:3" ht="43.5" customHeight="1">
      <c r="A23" s="447"/>
      <c r="B23" s="447"/>
      <c r="C23" s="447"/>
    </row>
    <row r="24" spans="1:3" ht="15" customHeight="1">
      <c r="A24" s="447"/>
      <c r="B24" s="447"/>
      <c r="C24" s="447"/>
    </row>
    <row r="25" spans="1:3" ht="108" customHeight="1">
      <c r="A25" s="447"/>
      <c r="B25" s="447"/>
      <c r="C25" s="447"/>
    </row>
    <row r="26" spans="1:3" ht="51" customHeight="1">
      <c r="A26" s="447"/>
      <c r="B26" s="447"/>
      <c r="C26" s="447"/>
    </row>
    <row r="27" spans="1:3" ht="15" customHeight="1">
      <c r="A27" s="447"/>
      <c r="B27" s="447"/>
      <c r="C27" s="447"/>
    </row>
    <row r="28" spans="1:3" ht="41.15" customHeight="1"/>
    <row r="29" spans="1:3" ht="15" customHeight="1"/>
    <row r="30" spans="1:3" ht="15" customHeight="1"/>
    <row r="31" spans="1:3" ht="15" customHeight="1"/>
    <row r="32" spans="1:3" ht="15" customHeight="1"/>
    <row r="33" s="54" customFormat="1" ht="27" customHeight="1"/>
    <row r="34" s="54" customFormat="1" ht="27" customHeight="1"/>
    <row r="35" s="54" customFormat="1" ht="27" customHeight="1"/>
    <row r="36" s="54" customFormat="1" ht="15" customHeight="1"/>
    <row r="37" s="54" customFormat="1" ht="27" customHeight="1"/>
    <row r="38" s="54" customFormat="1" ht="15" customHeight="1"/>
    <row r="39" s="54" customFormat="1" ht="15" customHeight="1"/>
    <row r="40" s="54" customFormat="1" ht="27" customHeight="1"/>
    <row r="41" s="54" customFormat="1" ht="27" customHeight="1"/>
    <row r="42" s="54" customFormat="1" ht="15" customHeight="1"/>
    <row r="50" s="54" customFormat="1" ht="27" customHeight="1"/>
    <row r="51" s="54" customFormat="1" ht="15" customHeight="1"/>
    <row r="52" s="54" customFormat="1" ht="25.5" customHeight="1"/>
    <row r="54" s="54" customFormat="1" ht="17.149999999999999" customHeight="1"/>
    <row r="56" s="54" customFormat="1"/>
    <row r="57" s="54" customFormat="1" ht="15" customHeight="1"/>
    <row r="58" s="54" customFormat="1" ht="15" customHeight="1"/>
    <row r="59" s="54" customFormat="1" ht="70.5" customHeight="1"/>
    <row r="60" s="54" customFormat="1" ht="15" customHeight="1"/>
    <row r="61" s="54" customFormat="1" ht="27" customHeight="1"/>
    <row r="65" s="54" customFormat="1" ht="18" customHeight="1"/>
    <row r="71" s="54" customFormat="1" ht="38.25" customHeight="1"/>
    <row r="73" s="54" customFormat="1" ht="39" customHeight="1"/>
    <row r="79" s="54" customFormat="1" ht="38.25" customHeight="1"/>
  </sheetData>
  <mergeCells count="10">
    <mergeCell ref="A12:C14"/>
    <mergeCell ref="A16:C19"/>
    <mergeCell ref="A20:C20"/>
    <mergeCell ref="A21:C27"/>
    <mergeCell ref="A1:B1"/>
    <mergeCell ref="A2:C2"/>
    <mergeCell ref="A3:C3"/>
    <mergeCell ref="A4:C5"/>
    <mergeCell ref="A6:C6"/>
    <mergeCell ref="A7:C11"/>
  </mergeCells>
  <phoneticPr fontId="1"/>
  <printOptions horizontalCentered="1"/>
  <pageMargins left="0.74803149606299213" right="0.74803149606299213" top="0.59055118110236227" bottom="0.59055118110236227" header="0.51181102362204722" footer="0.51181102362204722"/>
  <pageSetup paperSize="9" scale="62" fitToHeight="3" orientation="portrait" r:id="rId1"/>
  <rowBreaks count="3" manualBreakCount="3">
    <brk id="5" max="2" man="1"/>
    <brk id="11" max="2" man="1"/>
    <brk id="14"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449F-DC5D-4B9F-B092-A9AD0481ECF1}">
  <sheetPr>
    <pageSetUpPr fitToPage="1"/>
  </sheetPr>
  <dimension ref="A1:H47"/>
  <sheetViews>
    <sheetView workbookViewId="0"/>
  </sheetViews>
  <sheetFormatPr defaultColWidth="9" defaultRowHeight="16.5"/>
  <cols>
    <col min="1" max="1" width="24.83203125" style="48" customWidth="1"/>
    <col min="2" max="4" width="24.83203125" style="49" customWidth="1"/>
    <col min="5" max="5" width="18.25" style="49" customWidth="1"/>
    <col min="6" max="6" width="17.08203125" style="49" customWidth="1"/>
    <col min="7" max="7" width="19.25" style="49" customWidth="1"/>
    <col min="8" max="8" width="15.08203125" style="49" customWidth="1"/>
    <col min="9" max="16384" width="9" style="45"/>
  </cols>
  <sheetData>
    <row r="1" spans="1:8">
      <c r="A1" s="47" t="s">
        <v>223</v>
      </c>
      <c r="B1" s="47" t="s">
        <v>224</v>
      </c>
      <c r="C1" s="453" t="s">
        <v>225</v>
      </c>
      <c r="D1" s="453"/>
      <c r="E1" s="453"/>
      <c r="F1" s="453"/>
      <c r="G1" s="453"/>
      <c r="H1" s="453"/>
    </row>
    <row r="2" spans="1:8">
      <c r="A2" s="454" t="s">
        <v>226</v>
      </c>
      <c r="B2" s="46" t="s">
        <v>227</v>
      </c>
      <c r="C2" s="455" t="s">
        <v>228</v>
      </c>
      <c r="D2" s="455"/>
      <c r="E2" s="455"/>
      <c r="F2" s="455"/>
      <c r="G2" s="455"/>
      <c r="H2" s="455"/>
    </row>
    <row r="3" spans="1:8">
      <c r="A3" s="454"/>
      <c r="B3" s="46" t="s">
        <v>229</v>
      </c>
      <c r="C3" s="455" t="s">
        <v>230</v>
      </c>
      <c r="D3" s="455"/>
      <c r="E3" s="455"/>
      <c r="F3" s="455"/>
      <c r="G3" s="455"/>
      <c r="H3" s="455"/>
    </row>
    <row r="4" spans="1:8" ht="27" customHeight="1">
      <c r="A4" s="454"/>
      <c r="B4" s="46" t="s">
        <v>231</v>
      </c>
      <c r="C4" s="456" t="s">
        <v>232</v>
      </c>
      <c r="D4" s="456"/>
      <c r="E4" s="456"/>
      <c r="F4" s="456"/>
      <c r="G4" s="456"/>
      <c r="H4" s="456"/>
    </row>
    <row r="5" spans="1:8" ht="27" customHeight="1">
      <c r="A5" s="454"/>
      <c r="B5" s="46" t="s">
        <v>233</v>
      </c>
      <c r="C5" s="456" t="s">
        <v>234</v>
      </c>
      <c r="D5" s="456"/>
      <c r="E5" s="456"/>
      <c r="F5" s="456"/>
      <c r="G5" s="456"/>
      <c r="H5" s="456"/>
    </row>
    <row r="6" spans="1:8">
      <c r="A6" s="454"/>
      <c r="B6" s="46" t="s">
        <v>235</v>
      </c>
      <c r="C6" s="455" t="s">
        <v>236</v>
      </c>
      <c r="D6" s="455"/>
      <c r="E6" s="455"/>
      <c r="F6" s="455"/>
      <c r="G6" s="455"/>
      <c r="H6" s="455"/>
    </row>
    <row r="7" spans="1:8">
      <c r="A7" s="454" t="s">
        <v>237</v>
      </c>
      <c r="B7" s="46" t="s">
        <v>238</v>
      </c>
      <c r="C7" s="455" t="s">
        <v>239</v>
      </c>
      <c r="D7" s="455"/>
      <c r="E7" s="455"/>
      <c r="F7" s="455"/>
      <c r="G7" s="455"/>
      <c r="H7" s="455"/>
    </row>
    <row r="8" spans="1:8">
      <c r="A8" s="454"/>
      <c r="B8" s="46" t="s">
        <v>240</v>
      </c>
      <c r="C8" s="455" t="s">
        <v>241</v>
      </c>
      <c r="D8" s="455"/>
      <c r="E8" s="455"/>
      <c r="F8" s="455"/>
      <c r="G8" s="455"/>
      <c r="H8" s="455"/>
    </row>
    <row r="9" spans="1:8">
      <c r="A9" s="454" t="s">
        <v>242</v>
      </c>
      <c r="B9" s="46" t="s">
        <v>243</v>
      </c>
      <c r="C9" s="455" t="s">
        <v>244</v>
      </c>
      <c r="D9" s="455"/>
      <c r="E9" s="455"/>
      <c r="F9" s="455"/>
      <c r="G9" s="455"/>
      <c r="H9" s="455"/>
    </row>
    <row r="10" spans="1:8">
      <c r="A10" s="454"/>
      <c r="B10" s="46" t="s">
        <v>245</v>
      </c>
      <c r="C10" s="455" t="s">
        <v>246</v>
      </c>
      <c r="D10" s="455"/>
      <c r="E10" s="455"/>
      <c r="F10" s="455"/>
      <c r="G10" s="455"/>
      <c r="H10" s="455"/>
    </row>
    <row r="11" spans="1:8">
      <c r="A11" s="454"/>
      <c r="B11" s="46" t="s">
        <v>247</v>
      </c>
      <c r="C11" s="455" t="s">
        <v>248</v>
      </c>
      <c r="D11" s="455"/>
      <c r="E11" s="455"/>
      <c r="F11" s="455"/>
      <c r="G11" s="455"/>
      <c r="H11" s="455"/>
    </row>
    <row r="12" spans="1:8">
      <c r="A12" s="454"/>
      <c r="B12" s="46" t="s">
        <v>249</v>
      </c>
      <c r="C12" s="455" t="s">
        <v>250</v>
      </c>
      <c r="D12" s="455"/>
      <c r="E12" s="455"/>
      <c r="F12" s="455"/>
      <c r="G12" s="455"/>
      <c r="H12" s="455"/>
    </row>
    <row r="13" spans="1:8">
      <c r="A13" s="46" t="s">
        <v>251</v>
      </c>
      <c r="B13" s="46" t="s">
        <v>252</v>
      </c>
      <c r="C13" s="455" t="s">
        <v>253</v>
      </c>
      <c r="D13" s="455"/>
      <c r="E13" s="455"/>
      <c r="F13" s="455"/>
      <c r="G13" s="455"/>
      <c r="H13" s="455"/>
    </row>
    <row r="14" spans="1:8" ht="27" customHeight="1">
      <c r="A14" s="46" t="s">
        <v>254</v>
      </c>
      <c r="B14" s="46" t="s">
        <v>255</v>
      </c>
      <c r="C14" s="456" t="s">
        <v>256</v>
      </c>
      <c r="D14" s="456"/>
      <c r="E14" s="456"/>
      <c r="F14" s="456"/>
      <c r="G14" s="456"/>
      <c r="H14" s="456"/>
    </row>
    <row r="15" spans="1:8">
      <c r="A15" s="46" t="s">
        <v>257</v>
      </c>
      <c r="B15" s="46" t="s">
        <v>258</v>
      </c>
      <c r="C15" s="455" t="s">
        <v>259</v>
      </c>
      <c r="D15" s="455"/>
      <c r="E15" s="455"/>
      <c r="F15" s="455"/>
      <c r="G15" s="455"/>
      <c r="H15" s="455"/>
    </row>
    <row r="16" spans="1:8" ht="27" customHeight="1">
      <c r="A16" s="46" t="s">
        <v>260</v>
      </c>
      <c r="B16" s="46" t="s">
        <v>261</v>
      </c>
      <c r="C16" s="456" t="s">
        <v>262</v>
      </c>
      <c r="D16" s="456"/>
      <c r="E16" s="456"/>
      <c r="F16" s="456"/>
      <c r="G16" s="456"/>
      <c r="H16" s="456"/>
    </row>
    <row r="17" spans="1:8">
      <c r="A17" s="454" t="s">
        <v>263</v>
      </c>
      <c r="B17" s="46" t="s">
        <v>264</v>
      </c>
      <c r="C17" s="455" t="s">
        <v>265</v>
      </c>
      <c r="D17" s="455"/>
      <c r="E17" s="455"/>
      <c r="F17" s="455"/>
      <c r="G17" s="455"/>
      <c r="H17" s="455"/>
    </row>
    <row r="18" spans="1:8">
      <c r="A18" s="454"/>
      <c r="B18" s="46" t="s">
        <v>266</v>
      </c>
      <c r="C18" s="455" t="s">
        <v>267</v>
      </c>
      <c r="D18" s="455"/>
      <c r="E18" s="455"/>
      <c r="F18" s="455"/>
      <c r="G18" s="455"/>
      <c r="H18" s="455"/>
    </row>
    <row r="19" spans="1:8">
      <c r="A19" s="46" t="s">
        <v>268</v>
      </c>
      <c r="B19" s="46" t="s">
        <v>269</v>
      </c>
      <c r="C19" s="455" t="s">
        <v>270</v>
      </c>
      <c r="D19" s="455"/>
      <c r="E19" s="455"/>
      <c r="F19" s="455"/>
      <c r="G19" s="455"/>
      <c r="H19" s="455"/>
    </row>
    <row r="20" spans="1:8">
      <c r="A20" s="46" t="s">
        <v>271</v>
      </c>
      <c r="B20" s="46" t="s">
        <v>272</v>
      </c>
      <c r="C20" s="455" t="s">
        <v>273</v>
      </c>
      <c r="D20" s="455"/>
      <c r="E20" s="455"/>
      <c r="F20" s="455"/>
      <c r="G20" s="455"/>
      <c r="H20" s="455"/>
    </row>
    <row r="21" spans="1:8">
      <c r="A21" s="46" t="s">
        <v>274</v>
      </c>
      <c r="B21" s="46" t="s">
        <v>275</v>
      </c>
      <c r="C21" s="455" t="s">
        <v>276</v>
      </c>
      <c r="D21" s="455"/>
      <c r="E21" s="455"/>
      <c r="F21" s="455"/>
      <c r="G21" s="455"/>
      <c r="H21" s="455"/>
    </row>
    <row r="22" spans="1:8">
      <c r="A22" s="46" t="s">
        <v>277</v>
      </c>
      <c r="B22" s="46" t="s">
        <v>278</v>
      </c>
      <c r="C22" s="455" t="s">
        <v>279</v>
      </c>
      <c r="D22" s="455"/>
      <c r="E22" s="455"/>
      <c r="F22" s="455"/>
      <c r="G22" s="455"/>
      <c r="H22" s="455"/>
    </row>
    <row r="23" spans="1:8">
      <c r="A23" s="46" t="s">
        <v>280</v>
      </c>
      <c r="B23" s="46" t="s">
        <v>281</v>
      </c>
      <c r="C23" s="455" t="s">
        <v>282</v>
      </c>
      <c r="D23" s="455"/>
      <c r="E23" s="455"/>
      <c r="F23" s="455"/>
      <c r="G23" s="455"/>
      <c r="H23" s="455"/>
    </row>
    <row r="24" spans="1:8">
      <c r="A24" s="46" t="s">
        <v>283</v>
      </c>
      <c r="B24" s="46" t="s">
        <v>284</v>
      </c>
      <c r="C24" s="455" t="s">
        <v>285</v>
      </c>
      <c r="D24" s="455"/>
      <c r="E24" s="455"/>
      <c r="F24" s="455"/>
      <c r="G24" s="455"/>
      <c r="H24" s="455"/>
    </row>
    <row r="25" spans="1:8">
      <c r="A25" s="46" t="s">
        <v>286</v>
      </c>
      <c r="B25" s="46" t="s">
        <v>287</v>
      </c>
      <c r="C25" s="455" t="s">
        <v>288</v>
      </c>
      <c r="D25" s="455"/>
      <c r="E25" s="455"/>
      <c r="F25" s="455"/>
      <c r="G25" s="455"/>
      <c r="H25" s="455"/>
    </row>
    <row r="26" spans="1:8" ht="27" customHeight="1">
      <c r="A26" s="46" t="s">
        <v>289</v>
      </c>
      <c r="B26" s="46" t="s">
        <v>290</v>
      </c>
      <c r="C26" s="456" t="s">
        <v>291</v>
      </c>
      <c r="D26" s="456"/>
      <c r="E26" s="456"/>
      <c r="F26" s="456"/>
      <c r="G26" s="456"/>
      <c r="H26" s="456"/>
    </row>
    <row r="27" spans="1:8">
      <c r="A27" s="46" t="s">
        <v>292</v>
      </c>
      <c r="B27" s="46" t="s">
        <v>293</v>
      </c>
      <c r="C27" s="455" t="s">
        <v>294</v>
      </c>
      <c r="D27" s="455"/>
      <c r="E27" s="455"/>
      <c r="F27" s="455"/>
      <c r="G27" s="455"/>
      <c r="H27" s="455"/>
    </row>
    <row r="28" spans="1:8">
      <c r="A28" s="454" t="s">
        <v>295</v>
      </c>
      <c r="B28" s="46" t="s">
        <v>296</v>
      </c>
      <c r="C28" s="455" t="s">
        <v>297</v>
      </c>
      <c r="D28" s="455"/>
      <c r="E28" s="455"/>
      <c r="F28" s="455"/>
      <c r="G28" s="455"/>
      <c r="H28" s="455"/>
    </row>
    <row r="29" spans="1:8">
      <c r="A29" s="454"/>
      <c r="B29" s="46" t="s">
        <v>298</v>
      </c>
      <c r="C29" s="455" t="s">
        <v>299</v>
      </c>
      <c r="D29" s="455"/>
      <c r="E29" s="455"/>
      <c r="F29" s="455"/>
      <c r="G29" s="455"/>
      <c r="H29" s="455"/>
    </row>
    <row r="30" spans="1:8">
      <c r="A30" s="454"/>
      <c r="B30" s="46" t="s">
        <v>300</v>
      </c>
      <c r="C30" s="455" t="s">
        <v>301</v>
      </c>
      <c r="D30" s="455"/>
      <c r="E30" s="455"/>
      <c r="F30" s="455"/>
      <c r="G30" s="455"/>
      <c r="H30" s="455"/>
    </row>
    <row r="31" spans="1:8">
      <c r="A31" s="46" t="s">
        <v>302</v>
      </c>
      <c r="B31" s="46" t="s">
        <v>303</v>
      </c>
      <c r="C31" s="455" t="s">
        <v>304</v>
      </c>
      <c r="D31" s="455"/>
      <c r="E31" s="455"/>
      <c r="F31" s="455"/>
      <c r="G31" s="455"/>
      <c r="H31" s="455"/>
    </row>
    <row r="32" spans="1:8">
      <c r="A32" s="46" t="s">
        <v>305</v>
      </c>
      <c r="B32" s="46" t="s">
        <v>306</v>
      </c>
      <c r="C32" s="455" t="s">
        <v>307</v>
      </c>
      <c r="D32" s="455"/>
      <c r="E32" s="455"/>
      <c r="F32" s="455"/>
      <c r="G32" s="455"/>
      <c r="H32" s="455"/>
    </row>
    <row r="33" spans="1:8">
      <c r="A33" s="454" t="s">
        <v>308</v>
      </c>
      <c r="B33" s="46" t="s">
        <v>309</v>
      </c>
      <c r="C33" s="455" t="s">
        <v>310</v>
      </c>
      <c r="D33" s="455"/>
      <c r="E33" s="455"/>
      <c r="F33" s="455"/>
      <c r="G33" s="455"/>
      <c r="H33" s="455"/>
    </row>
    <row r="34" spans="1:8">
      <c r="A34" s="454"/>
      <c r="B34" s="46" t="s">
        <v>311</v>
      </c>
      <c r="C34" s="455" t="s">
        <v>312</v>
      </c>
      <c r="D34" s="455"/>
      <c r="E34" s="455"/>
      <c r="F34" s="455"/>
      <c r="G34" s="455"/>
      <c r="H34" s="455"/>
    </row>
    <row r="35" spans="1:8">
      <c r="A35" s="454"/>
      <c r="B35" s="46" t="s">
        <v>313</v>
      </c>
      <c r="C35" s="455" t="s">
        <v>314</v>
      </c>
      <c r="D35" s="455"/>
      <c r="E35" s="455"/>
      <c r="F35" s="455"/>
      <c r="G35" s="455"/>
      <c r="H35" s="455"/>
    </row>
    <row r="36" spans="1:8">
      <c r="A36" s="454"/>
      <c r="B36" s="46" t="s">
        <v>315</v>
      </c>
      <c r="C36" s="455" t="s">
        <v>316</v>
      </c>
      <c r="D36" s="455"/>
      <c r="E36" s="455"/>
      <c r="F36" s="455"/>
      <c r="G36" s="455"/>
      <c r="H36" s="455"/>
    </row>
    <row r="37" spans="1:8">
      <c r="A37" s="454" t="s">
        <v>317</v>
      </c>
      <c r="B37" s="46" t="s">
        <v>318</v>
      </c>
      <c r="C37" s="455" t="s">
        <v>319</v>
      </c>
      <c r="D37" s="455"/>
      <c r="E37" s="455"/>
      <c r="F37" s="455"/>
      <c r="G37" s="455"/>
      <c r="H37" s="455"/>
    </row>
    <row r="38" spans="1:8" ht="27" customHeight="1">
      <c r="A38" s="454"/>
      <c r="B38" s="46" t="s">
        <v>320</v>
      </c>
      <c r="C38" s="456" t="s">
        <v>321</v>
      </c>
      <c r="D38" s="456"/>
      <c r="E38" s="456"/>
      <c r="F38" s="456"/>
      <c r="G38" s="456"/>
      <c r="H38" s="456"/>
    </row>
    <row r="39" spans="1:8">
      <c r="A39" s="454" t="s">
        <v>322</v>
      </c>
      <c r="B39" s="46" t="s">
        <v>323</v>
      </c>
      <c r="C39" s="455" t="s">
        <v>324</v>
      </c>
      <c r="D39" s="455"/>
      <c r="E39" s="455"/>
      <c r="F39" s="455"/>
      <c r="G39" s="455"/>
      <c r="H39" s="455"/>
    </row>
    <row r="40" spans="1:8">
      <c r="A40" s="454"/>
      <c r="B40" s="46" t="s">
        <v>325</v>
      </c>
      <c r="C40" s="455" t="s">
        <v>326</v>
      </c>
      <c r="D40" s="455"/>
      <c r="E40" s="455"/>
      <c r="F40" s="455"/>
      <c r="G40" s="455"/>
      <c r="H40" s="455"/>
    </row>
    <row r="41" spans="1:8">
      <c r="C41" s="50"/>
      <c r="D41" s="50"/>
      <c r="E41" s="50"/>
      <c r="F41" s="50"/>
      <c r="G41" s="50"/>
      <c r="H41" s="50"/>
    </row>
    <row r="42" spans="1:8" ht="13">
      <c r="A42" s="457" t="s">
        <v>327</v>
      </c>
      <c r="B42" s="457"/>
      <c r="C42" s="457"/>
      <c r="D42" s="457"/>
      <c r="E42" s="457"/>
      <c r="F42" s="457"/>
      <c r="G42" s="457"/>
      <c r="H42" s="457"/>
    </row>
    <row r="43" spans="1:8" ht="13">
      <c r="A43" s="457"/>
      <c r="B43" s="457"/>
      <c r="C43" s="457"/>
      <c r="D43" s="457"/>
      <c r="E43" s="457"/>
      <c r="F43" s="457"/>
      <c r="G43" s="457"/>
      <c r="H43" s="457"/>
    </row>
    <row r="44" spans="1:8" ht="13.5" customHeight="1">
      <c r="A44" s="457"/>
      <c r="B44" s="457"/>
      <c r="C44" s="457"/>
      <c r="D44" s="457"/>
      <c r="E44" s="457"/>
      <c r="F44" s="457"/>
      <c r="G44" s="457"/>
      <c r="H44" s="457"/>
    </row>
    <row r="45" spans="1:8" ht="13">
      <c r="A45" s="457"/>
      <c r="B45" s="457"/>
      <c r="C45" s="457"/>
      <c r="D45" s="457"/>
      <c r="E45" s="457"/>
      <c r="F45" s="457"/>
      <c r="G45" s="457"/>
      <c r="H45" s="457"/>
    </row>
    <row r="46" spans="1:8" ht="13">
      <c r="A46" s="457"/>
      <c r="B46" s="457"/>
      <c r="C46" s="457"/>
      <c r="D46" s="457"/>
      <c r="E46" s="457"/>
      <c r="F46" s="457"/>
      <c r="G46" s="457"/>
      <c r="H46" s="457"/>
    </row>
    <row r="47" spans="1:8" ht="13">
      <c r="A47" s="457"/>
      <c r="B47" s="457"/>
      <c r="C47" s="457"/>
      <c r="D47" s="457"/>
      <c r="E47" s="457"/>
      <c r="F47" s="457"/>
      <c r="G47" s="457"/>
      <c r="H47" s="457"/>
    </row>
  </sheetData>
  <mergeCells count="49">
    <mergeCell ref="A42:H47"/>
    <mergeCell ref="A37:A38"/>
    <mergeCell ref="C37:H37"/>
    <mergeCell ref="C38:H38"/>
    <mergeCell ref="A39:A40"/>
    <mergeCell ref="C39:H39"/>
    <mergeCell ref="C40:H40"/>
    <mergeCell ref="C31:H31"/>
    <mergeCell ref="C32:H32"/>
    <mergeCell ref="A33:A36"/>
    <mergeCell ref="C33:H33"/>
    <mergeCell ref="C34:H34"/>
    <mergeCell ref="C35:H35"/>
    <mergeCell ref="C36:H36"/>
    <mergeCell ref="C25:H25"/>
    <mergeCell ref="C26:H26"/>
    <mergeCell ref="C27:H27"/>
    <mergeCell ref="A28:A30"/>
    <mergeCell ref="C28:H28"/>
    <mergeCell ref="C29:H29"/>
    <mergeCell ref="C30:H30"/>
    <mergeCell ref="C24:H24"/>
    <mergeCell ref="C13:H13"/>
    <mergeCell ref="C14:H14"/>
    <mergeCell ref="C15:H15"/>
    <mergeCell ref="C16:H16"/>
    <mergeCell ref="C19:H19"/>
    <mergeCell ref="C20:H20"/>
    <mergeCell ref="C21:H21"/>
    <mergeCell ref="C22:H22"/>
    <mergeCell ref="C23:H23"/>
    <mergeCell ref="A17:A18"/>
    <mergeCell ref="C17:H17"/>
    <mergeCell ref="C18:H18"/>
    <mergeCell ref="A7:A8"/>
    <mergeCell ref="C7:H7"/>
    <mergeCell ref="C8:H8"/>
    <mergeCell ref="A9:A12"/>
    <mergeCell ref="C9:H9"/>
    <mergeCell ref="C10:H10"/>
    <mergeCell ref="C11:H11"/>
    <mergeCell ref="C12:H12"/>
    <mergeCell ref="C1:H1"/>
    <mergeCell ref="A2:A6"/>
    <mergeCell ref="C2:H2"/>
    <mergeCell ref="C3:H3"/>
    <mergeCell ref="C4:H4"/>
    <mergeCell ref="C5:H5"/>
    <mergeCell ref="C6:H6"/>
  </mergeCells>
  <phoneticPr fontId="1"/>
  <pageMargins left="0.7" right="0.7" top="0.75" bottom="0.75" header="0.3" footer="0.3"/>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06A5-79AB-4CE6-A9AD-76A28895DA5F}">
  <dimension ref="A1:E1748"/>
  <sheetViews>
    <sheetView workbookViewId="0"/>
  </sheetViews>
  <sheetFormatPr defaultColWidth="9" defaultRowHeight="13"/>
  <cols>
    <col min="1" max="16384" width="9" style="45"/>
  </cols>
  <sheetData>
    <row r="1" spans="1:5" ht="39">
      <c r="A1" s="51" t="s">
        <v>328</v>
      </c>
      <c r="B1" s="52" t="s">
        <v>329</v>
      </c>
      <c r="C1" s="52" t="s">
        <v>330</v>
      </c>
      <c r="D1" s="52" t="s">
        <v>331</v>
      </c>
      <c r="E1" s="52" t="s">
        <v>332</v>
      </c>
    </row>
    <row r="2" spans="1:5" hidden="1">
      <c r="A2" s="53" t="s">
        <v>333</v>
      </c>
      <c r="B2" s="53" t="s">
        <v>334</v>
      </c>
      <c r="C2" s="53" t="s">
        <v>335</v>
      </c>
      <c r="D2" s="53" t="s">
        <v>336</v>
      </c>
      <c r="E2" s="53" t="s">
        <v>337</v>
      </c>
    </row>
    <row r="3" spans="1:5" hidden="1">
      <c r="A3" s="53" t="s">
        <v>338</v>
      </c>
      <c r="B3" s="53" t="s">
        <v>334</v>
      </c>
      <c r="C3" s="53" t="s">
        <v>339</v>
      </c>
      <c r="D3" s="53" t="s">
        <v>336</v>
      </c>
      <c r="E3" s="53" t="s">
        <v>340</v>
      </c>
    </row>
    <row r="4" spans="1:5" hidden="1">
      <c r="A4" s="53" t="s">
        <v>341</v>
      </c>
      <c r="B4" s="53" t="s">
        <v>334</v>
      </c>
      <c r="C4" s="53" t="s">
        <v>342</v>
      </c>
      <c r="D4" s="53" t="s">
        <v>336</v>
      </c>
      <c r="E4" s="53" t="s">
        <v>343</v>
      </c>
    </row>
    <row r="5" spans="1:5" hidden="1">
      <c r="A5" s="53" t="s">
        <v>344</v>
      </c>
      <c r="B5" s="53" t="s">
        <v>334</v>
      </c>
      <c r="C5" s="53" t="s">
        <v>345</v>
      </c>
      <c r="D5" s="53" t="s">
        <v>336</v>
      </c>
      <c r="E5" s="53" t="s">
        <v>346</v>
      </c>
    </row>
    <row r="6" spans="1:5" hidden="1">
      <c r="A6" s="53" t="s">
        <v>347</v>
      </c>
      <c r="B6" s="53" t="s">
        <v>334</v>
      </c>
      <c r="C6" s="53" t="s">
        <v>348</v>
      </c>
      <c r="D6" s="53" t="s">
        <v>336</v>
      </c>
      <c r="E6" s="53" t="s">
        <v>349</v>
      </c>
    </row>
    <row r="7" spans="1:5" hidden="1">
      <c r="A7" s="53" t="s">
        <v>350</v>
      </c>
      <c r="B7" s="53" t="s">
        <v>334</v>
      </c>
      <c r="C7" s="53" t="s">
        <v>351</v>
      </c>
      <c r="D7" s="53" t="s">
        <v>336</v>
      </c>
      <c r="E7" s="53" t="s">
        <v>352</v>
      </c>
    </row>
    <row r="8" spans="1:5" hidden="1">
      <c r="A8" s="53" t="s">
        <v>353</v>
      </c>
      <c r="B8" s="53" t="s">
        <v>334</v>
      </c>
      <c r="C8" s="53" t="s">
        <v>354</v>
      </c>
      <c r="D8" s="53" t="s">
        <v>336</v>
      </c>
      <c r="E8" s="53" t="s">
        <v>355</v>
      </c>
    </row>
    <row r="9" spans="1:5" hidden="1">
      <c r="A9" s="53" t="s">
        <v>356</v>
      </c>
      <c r="B9" s="53" t="s">
        <v>334</v>
      </c>
      <c r="C9" s="53" t="s">
        <v>357</v>
      </c>
      <c r="D9" s="53" t="s">
        <v>336</v>
      </c>
      <c r="E9" s="53" t="s">
        <v>358</v>
      </c>
    </row>
    <row r="10" spans="1:5" hidden="1">
      <c r="A10" s="53" t="s">
        <v>359</v>
      </c>
      <c r="B10" s="53" t="s">
        <v>334</v>
      </c>
      <c r="C10" s="53" t="s">
        <v>360</v>
      </c>
      <c r="D10" s="53" t="s">
        <v>336</v>
      </c>
      <c r="E10" s="53" t="s">
        <v>361</v>
      </c>
    </row>
    <row r="11" spans="1:5" hidden="1">
      <c r="A11" s="53" t="s">
        <v>362</v>
      </c>
      <c r="B11" s="53" t="s">
        <v>334</v>
      </c>
      <c r="C11" s="53" t="s">
        <v>363</v>
      </c>
      <c r="D11" s="53" t="s">
        <v>336</v>
      </c>
      <c r="E11" s="53" t="s">
        <v>364</v>
      </c>
    </row>
    <row r="12" spans="1:5" hidden="1">
      <c r="A12" s="53" t="s">
        <v>365</v>
      </c>
      <c r="B12" s="53" t="s">
        <v>334</v>
      </c>
      <c r="C12" s="53" t="s">
        <v>366</v>
      </c>
      <c r="D12" s="53" t="s">
        <v>336</v>
      </c>
      <c r="E12" s="53" t="s">
        <v>367</v>
      </c>
    </row>
    <row r="13" spans="1:5" hidden="1">
      <c r="A13" s="53" t="s">
        <v>368</v>
      </c>
      <c r="B13" s="53" t="s">
        <v>334</v>
      </c>
      <c r="C13" s="53" t="s">
        <v>369</v>
      </c>
      <c r="D13" s="53" t="s">
        <v>336</v>
      </c>
      <c r="E13" s="53" t="s">
        <v>370</v>
      </c>
    </row>
    <row r="14" spans="1:5" hidden="1">
      <c r="A14" s="53" t="s">
        <v>371</v>
      </c>
      <c r="B14" s="53" t="s">
        <v>334</v>
      </c>
      <c r="C14" s="53" t="s">
        <v>372</v>
      </c>
      <c r="D14" s="53" t="s">
        <v>336</v>
      </c>
      <c r="E14" s="53" t="s">
        <v>373</v>
      </c>
    </row>
    <row r="15" spans="1:5" hidden="1">
      <c r="A15" s="53" t="s">
        <v>374</v>
      </c>
      <c r="B15" s="53" t="s">
        <v>334</v>
      </c>
      <c r="C15" s="53" t="s">
        <v>375</v>
      </c>
      <c r="D15" s="53" t="s">
        <v>336</v>
      </c>
      <c r="E15" s="53" t="s">
        <v>376</v>
      </c>
    </row>
    <row r="16" spans="1:5" hidden="1">
      <c r="A16" s="53" t="s">
        <v>377</v>
      </c>
      <c r="B16" s="53" t="s">
        <v>378</v>
      </c>
      <c r="C16" s="53" t="s">
        <v>379</v>
      </c>
      <c r="D16" s="53" t="s">
        <v>336</v>
      </c>
      <c r="E16" s="53" t="s">
        <v>380</v>
      </c>
    </row>
    <row r="17" spans="1:5" hidden="1">
      <c r="A17" s="53" t="s">
        <v>381</v>
      </c>
      <c r="B17" s="53" t="s">
        <v>334</v>
      </c>
      <c r="C17" s="53" t="s">
        <v>382</v>
      </c>
      <c r="D17" s="53" t="s">
        <v>336</v>
      </c>
      <c r="E17" s="53" t="s">
        <v>383</v>
      </c>
    </row>
    <row r="18" spans="1:5" hidden="1">
      <c r="A18" s="53" t="s">
        <v>384</v>
      </c>
      <c r="B18" s="53" t="s">
        <v>334</v>
      </c>
      <c r="C18" s="53" t="s">
        <v>385</v>
      </c>
      <c r="D18" s="53" t="s">
        <v>336</v>
      </c>
      <c r="E18" s="53" t="s">
        <v>386</v>
      </c>
    </row>
    <row r="19" spans="1:5" hidden="1">
      <c r="A19" s="53" t="s">
        <v>387</v>
      </c>
      <c r="B19" s="53" t="s">
        <v>334</v>
      </c>
      <c r="C19" s="53" t="s">
        <v>388</v>
      </c>
      <c r="D19" s="53" t="s">
        <v>336</v>
      </c>
      <c r="E19" s="53" t="s">
        <v>389</v>
      </c>
    </row>
    <row r="20" spans="1:5" hidden="1">
      <c r="A20" s="53" t="s">
        <v>390</v>
      </c>
      <c r="B20" s="53" t="s">
        <v>334</v>
      </c>
      <c r="C20" s="53" t="s">
        <v>391</v>
      </c>
      <c r="D20" s="53" t="s">
        <v>336</v>
      </c>
      <c r="E20" s="53" t="s">
        <v>392</v>
      </c>
    </row>
    <row r="21" spans="1:5" hidden="1">
      <c r="A21" s="53" t="s">
        <v>393</v>
      </c>
      <c r="B21" s="53" t="s">
        <v>334</v>
      </c>
      <c r="C21" s="53" t="s">
        <v>394</v>
      </c>
      <c r="D21" s="53" t="s">
        <v>336</v>
      </c>
      <c r="E21" s="53" t="s">
        <v>395</v>
      </c>
    </row>
    <row r="22" spans="1:5" hidden="1">
      <c r="A22" s="53" t="s">
        <v>396</v>
      </c>
      <c r="B22" s="53" t="s">
        <v>334</v>
      </c>
      <c r="C22" s="53" t="s">
        <v>397</v>
      </c>
      <c r="D22" s="53" t="s">
        <v>336</v>
      </c>
      <c r="E22" s="53" t="s">
        <v>398</v>
      </c>
    </row>
    <row r="23" spans="1:5" hidden="1">
      <c r="A23" s="53" t="s">
        <v>399</v>
      </c>
      <c r="B23" s="53" t="s">
        <v>334</v>
      </c>
      <c r="C23" s="53" t="s">
        <v>400</v>
      </c>
      <c r="D23" s="53" t="s">
        <v>336</v>
      </c>
      <c r="E23" s="53" t="s">
        <v>401</v>
      </c>
    </row>
    <row r="24" spans="1:5" hidden="1">
      <c r="A24" s="53" t="s">
        <v>402</v>
      </c>
      <c r="B24" s="53" t="s">
        <v>334</v>
      </c>
      <c r="C24" s="53" t="s">
        <v>403</v>
      </c>
      <c r="D24" s="53" t="s">
        <v>336</v>
      </c>
      <c r="E24" s="53" t="s">
        <v>404</v>
      </c>
    </row>
    <row r="25" spans="1:5" hidden="1">
      <c r="A25" s="53" t="s">
        <v>405</v>
      </c>
      <c r="B25" s="53" t="s">
        <v>334</v>
      </c>
      <c r="C25" s="53" t="s">
        <v>406</v>
      </c>
      <c r="D25" s="53" t="s">
        <v>336</v>
      </c>
      <c r="E25" s="53" t="s">
        <v>407</v>
      </c>
    </row>
    <row r="26" spans="1:5" hidden="1">
      <c r="A26" s="53" t="s">
        <v>408</v>
      </c>
      <c r="B26" s="53" t="s">
        <v>334</v>
      </c>
      <c r="C26" s="53" t="s">
        <v>409</v>
      </c>
      <c r="D26" s="53" t="s">
        <v>336</v>
      </c>
      <c r="E26" s="53" t="s">
        <v>410</v>
      </c>
    </row>
    <row r="27" spans="1:5" hidden="1">
      <c r="A27" s="53" t="s">
        <v>411</v>
      </c>
      <c r="B27" s="53" t="s">
        <v>334</v>
      </c>
      <c r="C27" s="53" t="s">
        <v>412</v>
      </c>
      <c r="D27" s="53" t="s">
        <v>336</v>
      </c>
      <c r="E27" s="53" t="s">
        <v>413</v>
      </c>
    </row>
    <row r="28" spans="1:5" hidden="1">
      <c r="A28" s="53" t="s">
        <v>414</v>
      </c>
      <c r="B28" s="53" t="s">
        <v>334</v>
      </c>
      <c r="C28" s="53" t="s">
        <v>415</v>
      </c>
      <c r="D28" s="53" t="s">
        <v>336</v>
      </c>
      <c r="E28" s="53" t="s">
        <v>416</v>
      </c>
    </row>
    <row r="29" spans="1:5" hidden="1">
      <c r="A29" s="53" t="s">
        <v>417</v>
      </c>
      <c r="B29" s="53" t="s">
        <v>334</v>
      </c>
      <c r="C29" s="53" t="s">
        <v>418</v>
      </c>
      <c r="D29" s="53" t="s">
        <v>336</v>
      </c>
      <c r="E29" s="53" t="s">
        <v>419</v>
      </c>
    </row>
    <row r="30" spans="1:5" hidden="1">
      <c r="A30" s="53" t="s">
        <v>420</v>
      </c>
      <c r="B30" s="53" t="s">
        <v>334</v>
      </c>
      <c r="C30" s="53" t="s">
        <v>421</v>
      </c>
      <c r="D30" s="53" t="s">
        <v>336</v>
      </c>
      <c r="E30" s="53" t="s">
        <v>422</v>
      </c>
    </row>
    <row r="31" spans="1:5" hidden="1">
      <c r="A31" s="53" t="s">
        <v>423</v>
      </c>
      <c r="B31" s="53" t="s">
        <v>334</v>
      </c>
      <c r="C31" s="53" t="s">
        <v>424</v>
      </c>
      <c r="D31" s="53" t="s">
        <v>336</v>
      </c>
      <c r="E31" s="53" t="s">
        <v>425</v>
      </c>
    </row>
    <row r="32" spans="1:5" hidden="1">
      <c r="A32" s="53" t="s">
        <v>426</v>
      </c>
      <c r="B32" s="53" t="s">
        <v>334</v>
      </c>
      <c r="C32" s="53" t="s">
        <v>427</v>
      </c>
      <c r="D32" s="53" t="s">
        <v>336</v>
      </c>
      <c r="E32" s="53" t="s">
        <v>428</v>
      </c>
    </row>
    <row r="33" spans="1:5" hidden="1">
      <c r="A33" s="53" t="s">
        <v>429</v>
      </c>
      <c r="B33" s="53" t="s">
        <v>334</v>
      </c>
      <c r="C33" s="53" t="s">
        <v>430</v>
      </c>
      <c r="D33" s="53" t="s">
        <v>336</v>
      </c>
      <c r="E33" s="53" t="s">
        <v>431</v>
      </c>
    </row>
    <row r="34" spans="1:5" hidden="1">
      <c r="A34" s="53" t="s">
        <v>432</v>
      </c>
      <c r="B34" s="53" t="s">
        <v>334</v>
      </c>
      <c r="C34" s="53" t="s">
        <v>433</v>
      </c>
      <c r="D34" s="53" t="s">
        <v>336</v>
      </c>
      <c r="E34" s="53" t="s">
        <v>434</v>
      </c>
    </row>
    <row r="35" spans="1:5" hidden="1">
      <c r="A35" s="53" t="s">
        <v>435</v>
      </c>
      <c r="B35" s="53" t="s">
        <v>334</v>
      </c>
      <c r="C35" s="53" t="s">
        <v>436</v>
      </c>
      <c r="D35" s="53" t="s">
        <v>336</v>
      </c>
      <c r="E35" s="53" t="s">
        <v>437</v>
      </c>
    </row>
    <row r="36" spans="1:5" hidden="1">
      <c r="A36" s="53" t="s">
        <v>438</v>
      </c>
      <c r="B36" s="53" t="s">
        <v>334</v>
      </c>
      <c r="C36" s="53" t="s">
        <v>439</v>
      </c>
      <c r="D36" s="53" t="s">
        <v>336</v>
      </c>
      <c r="E36" s="53" t="s">
        <v>440</v>
      </c>
    </row>
    <row r="37" spans="1:5" hidden="1">
      <c r="A37" s="53" t="s">
        <v>441</v>
      </c>
      <c r="B37" s="53" t="s">
        <v>334</v>
      </c>
      <c r="C37" s="53" t="s">
        <v>442</v>
      </c>
      <c r="D37" s="53" t="s">
        <v>336</v>
      </c>
      <c r="E37" s="53" t="s">
        <v>443</v>
      </c>
    </row>
    <row r="38" spans="1:5" hidden="1">
      <c r="A38" s="53" t="s">
        <v>444</v>
      </c>
      <c r="B38" s="53" t="s">
        <v>334</v>
      </c>
      <c r="C38" s="53" t="s">
        <v>445</v>
      </c>
      <c r="D38" s="53" t="s">
        <v>336</v>
      </c>
      <c r="E38" s="53" t="s">
        <v>446</v>
      </c>
    </row>
    <row r="39" spans="1:5" hidden="1">
      <c r="A39" s="53" t="s">
        <v>447</v>
      </c>
      <c r="B39" s="53" t="s">
        <v>334</v>
      </c>
      <c r="C39" s="53" t="s">
        <v>448</v>
      </c>
      <c r="D39" s="53" t="s">
        <v>336</v>
      </c>
      <c r="E39" s="53" t="s">
        <v>449</v>
      </c>
    </row>
    <row r="40" spans="1:5" hidden="1">
      <c r="A40" s="53" t="s">
        <v>450</v>
      </c>
      <c r="B40" s="53" t="s">
        <v>334</v>
      </c>
      <c r="C40" s="53" t="s">
        <v>451</v>
      </c>
      <c r="D40" s="53" t="s">
        <v>336</v>
      </c>
      <c r="E40" s="53" t="s">
        <v>452</v>
      </c>
    </row>
    <row r="41" spans="1:5" hidden="1">
      <c r="A41" s="53" t="s">
        <v>453</v>
      </c>
      <c r="B41" s="53" t="s">
        <v>334</v>
      </c>
      <c r="C41" s="53" t="s">
        <v>454</v>
      </c>
      <c r="D41" s="53" t="s">
        <v>336</v>
      </c>
      <c r="E41" s="53" t="s">
        <v>455</v>
      </c>
    </row>
    <row r="42" spans="1:5" hidden="1">
      <c r="A42" s="53" t="s">
        <v>456</v>
      </c>
      <c r="B42" s="53" t="s">
        <v>334</v>
      </c>
      <c r="C42" s="53" t="s">
        <v>457</v>
      </c>
      <c r="D42" s="53" t="s">
        <v>336</v>
      </c>
      <c r="E42" s="53" t="s">
        <v>458</v>
      </c>
    </row>
    <row r="43" spans="1:5" hidden="1">
      <c r="A43" s="53" t="s">
        <v>459</v>
      </c>
      <c r="B43" s="53" t="s">
        <v>334</v>
      </c>
      <c r="C43" s="53" t="s">
        <v>460</v>
      </c>
      <c r="D43" s="53" t="s">
        <v>336</v>
      </c>
      <c r="E43" s="53" t="s">
        <v>461</v>
      </c>
    </row>
    <row r="44" spans="1:5" hidden="1">
      <c r="A44" s="53" t="s">
        <v>462</v>
      </c>
      <c r="B44" s="53" t="s">
        <v>334</v>
      </c>
      <c r="C44" s="53" t="s">
        <v>463</v>
      </c>
      <c r="D44" s="53" t="s">
        <v>336</v>
      </c>
      <c r="E44" s="53" t="s">
        <v>464</v>
      </c>
    </row>
    <row r="45" spans="1:5" hidden="1">
      <c r="A45" s="53" t="s">
        <v>465</v>
      </c>
      <c r="B45" s="53" t="s">
        <v>334</v>
      </c>
      <c r="C45" s="53" t="s">
        <v>466</v>
      </c>
      <c r="D45" s="53" t="s">
        <v>336</v>
      </c>
      <c r="E45" s="53" t="s">
        <v>467</v>
      </c>
    </row>
    <row r="46" spans="1:5" hidden="1">
      <c r="A46" s="53" t="s">
        <v>468</v>
      </c>
      <c r="B46" s="53" t="s">
        <v>334</v>
      </c>
      <c r="C46" s="53" t="s">
        <v>469</v>
      </c>
      <c r="D46" s="53" t="s">
        <v>336</v>
      </c>
      <c r="E46" s="53" t="s">
        <v>470</v>
      </c>
    </row>
    <row r="47" spans="1:5" hidden="1">
      <c r="A47" s="53" t="s">
        <v>471</v>
      </c>
      <c r="B47" s="53" t="s">
        <v>334</v>
      </c>
      <c r="C47" s="53" t="s">
        <v>472</v>
      </c>
      <c r="D47" s="53" t="s">
        <v>336</v>
      </c>
      <c r="E47" s="53" t="s">
        <v>473</v>
      </c>
    </row>
    <row r="48" spans="1:5" hidden="1">
      <c r="A48" s="53" t="s">
        <v>474</v>
      </c>
      <c r="B48" s="53" t="s">
        <v>334</v>
      </c>
      <c r="C48" s="53" t="s">
        <v>475</v>
      </c>
      <c r="D48" s="53" t="s">
        <v>336</v>
      </c>
      <c r="E48" s="53" t="s">
        <v>476</v>
      </c>
    </row>
    <row r="49" spans="1:5" hidden="1">
      <c r="A49" s="53" t="s">
        <v>477</v>
      </c>
      <c r="B49" s="53" t="s">
        <v>334</v>
      </c>
      <c r="C49" s="53" t="s">
        <v>478</v>
      </c>
      <c r="D49" s="53" t="s">
        <v>336</v>
      </c>
      <c r="E49" s="53" t="s">
        <v>479</v>
      </c>
    </row>
    <row r="50" spans="1:5" hidden="1">
      <c r="A50" s="53" t="s">
        <v>480</v>
      </c>
      <c r="B50" s="53" t="s">
        <v>334</v>
      </c>
      <c r="C50" s="53" t="s">
        <v>481</v>
      </c>
      <c r="D50" s="53" t="s">
        <v>336</v>
      </c>
      <c r="E50" s="53" t="s">
        <v>482</v>
      </c>
    </row>
    <row r="51" spans="1:5" hidden="1">
      <c r="A51" s="53" t="s">
        <v>483</v>
      </c>
      <c r="B51" s="53" t="s">
        <v>334</v>
      </c>
      <c r="C51" s="53" t="s">
        <v>484</v>
      </c>
      <c r="D51" s="53" t="s">
        <v>336</v>
      </c>
      <c r="E51" s="53" t="s">
        <v>485</v>
      </c>
    </row>
    <row r="52" spans="1:5" hidden="1">
      <c r="A52" s="53" t="s">
        <v>486</v>
      </c>
      <c r="B52" s="53" t="s">
        <v>334</v>
      </c>
      <c r="C52" s="53" t="s">
        <v>487</v>
      </c>
      <c r="D52" s="53" t="s">
        <v>336</v>
      </c>
      <c r="E52" s="53" t="s">
        <v>488</v>
      </c>
    </row>
    <row r="53" spans="1:5" hidden="1">
      <c r="A53" s="53" t="s">
        <v>489</v>
      </c>
      <c r="B53" s="53" t="s">
        <v>334</v>
      </c>
      <c r="C53" s="53" t="s">
        <v>490</v>
      </c>
      <c r="D53" s="53" t="s">
        <v>336</v>
      </c>
      <c r="E53" s="53" t="s">
        <v>491</v>
      </c>
    </row>
    <row r="54" spans="1:5" hidden="1">
      <c r="A54" s="53" t="s">
        <v>492</v>
      </c>
      <c r="B54" s="53" t="s">
        <v>334</v>
      </c>
      <c r="C54" s="53" t="s">
        <v>493</v>
      </c>
      <c r="D54" s="53" t="s">
        <v>336</v>
      </c>
      <c r="E54" s="53" t="s">
        <v>494</v>
      </c>
    </row>
    <row r="55" spans="1:5" hidden="1">
      <c r="A55" s="53" t="s">
        <v>495</v>
      </c>
      <c r="B55" s="53" t="s">
        <v>334</v>
      </c>
      <c r="C55" s="53" t="s">
        <v>496</v>
      </c>
      <c r="D55" s="53" t="s">
        <v>336</v>
      </c>
      <c r="E55" s="53" t="s">
        <v>497</v>
      </c>
    </row>
    <row r="56" spans="1:5" hidden="1">
      <c r="A56" s="53" t="s">
        <v>498</v>
      </c>
      <c r="B56" s="53" t="s">
        <v>334</v>
      </c>
      <c r="C56" s="53" t="s">
        <v>499</v>
      </c>
      <c r="D56" s="53" t="s">
        <v>336</v>
      </c>
      <c r="E56" s="53" t="s">
        <v>500</v>
      </c>
    </row>
    <row r="57" spans="1:5" hidden="1">
      <c r="A57" s="53" t="s">
        <v>501</v>
      </c>
      <c r="B57" s="53" t="s">
        <v>334</v>
      </c>
      <c r="C57" s="53" t="s">
        <v>502</v>
      </c>
      <c r="D57" s="53" t="s">
        <v>336</v>
      </c>
      <c r="E57" s="53" t="s">
        <v>503</v>
      </c>
    </row>
    <row r="58" spans="1:5" hidden="1">
      <c r="A58" s="53" t="s">
        <v>504</v>
      </c>
      <c r="B58" s="53" t="s">
        <v>334</v>
      </c>
      <c r="C58" s="53" t="s">
        <v>505</v>
      </c>
      <c r="D58" s="53" t="s">
        <v>336</v>
      </c>
      <c r="E58" s="53" t="s">
        <v>506</v>
      </c>
    </row>
    <row r="59" spans="1:5" hidden="1">
      <c r="A59" s="53" t="s">
        <v>507</v>
      </c>
      <c r="B59" s="53" t="s">
        <v>334</v>
      </c>
      <c r="C59" s="53" t="s">
        <v>508</v>
      </c>
      <c r="D59" s="53" t="s">
        <v>336</v>
      </c>
      <c r="E59" s="53" t="s">
        <v>509</v>
      </c>
    </row>
    <row r="60" spans="1:5" hidden="1">
      <c r="A60" s="53" t="s">
        <v>510</v>
      </c>
      <c r="B60" s="53" t="s">
        <v>334</v>
      </c>
      <c r="C60" s="53" t="s">
        <v>511</v>
      </c>
      <c r="D60" s="53" t="s">
        <v>336</v>
      </c>
      <c r="E60" s="53" t="s">
        <v>512</v>
      </c>
    </row>
    <row r="61" spans="1:5" hidden="1">
      <c r="A61" s="53" t="s">
        <v>513</v>
      </c>
      <c r="B61" s="53" t="s">
        <v>334</v>
      </c>
      <c r="C61" s="53" t="s">
        <v>514</v>
      </c>
      <c r="D61" s="53" t="s">
        <v>336</v>
      </c>
      <c r="E61" s="53" t="s">
        <v>515</v>
      </c>
    </row>
    <row r="62" spans="1:5" hidden="1">
      <c r="A62" s="53" t="s">
        <v>516</v>
      </c>
      <c r="B62" s="53" t="s">
        <v>334</v>
      </c>
      <c r="C62" s="53" t="s">
        <v>517</v>
      </c>
      <c r="D62" s="53" t="s">
        <v>336</v>
      </c>
      <c r="E62" s="53" t="s">
        <v>518</v>
      </c>
    </row>
    <row r="63" spans="1:5" hidden="1">
      <c r="A63" s="53" t="s">
        <v>519</v>
      </c>
      <c r="B63" s="53" t="s">
        <v>334</v>
      </c>
      <c r="C63" s="53" t="s">
        <v>520</v>
      </c>
      <c r="D63" s="53" t="s">
        <v>336</v>
      </c>
      <c r="E63" s="53" t="s">
        <v>521</v>
      </c>
    </row>
    <row r="64" spans="1:5" hidden="1">
      <c r="A64" s="53" t="s">
        <v>522</v>
      </c>
      <c r="B64" s="53" t="s">
        <v>334</v>
      </c>
      <c r="C64" s="53" t="s">
        <v>523</v>
      </c>
      <c r="D64" s="53" t="s">
        <v>336</v>
      </c>
      <c r="E64" s="53" t="s">
        <v>524</v>
      </c>
    </row>
    <row r="65" spans="1:5" hidden="1">
      <c r="A65" s="53" t="s">
        <v>525</v>
      </c>
      <c r="B65" s="53" t="s">
        <v>334</v>
      </c>
      <c r="C65" s="53" t="s">
        <v>526</v>
      </c>
      <c r="D65" s="53" t="s">
        <v>336</v>
      </c>
      <c r="E65" s="53" t="s">
        <v>527</v>
      </c>
    </row>
    <row r="66" spans="1:5" hidden="1">
      <c r="A66" s="53" t="s">
        <v>528</v>
      </c>
      <c r="B66" s="53" t="s">
        <v>334</v>
      </c>
      <c r="C66" s="53" t="s">
        <v>529</v>
      </c>
      <c r="D66" s="53" t="s">
        <v>336</v>
      </c>
      <c r="E66" s="53" t="s">
        <v>530</v>
      </c>
    </row>
    <row r="67" spans="1:5" hidden="1">
      <c r="A67" s="53" t="s">
        <v>531</v>
      </c>
      <c r="B67" s="53" t="s">
        <v>334</v>
      </c>
      <c r="C67" s="53" t="s">
        <v>532</v>
      </c>
      <c r="D67" s="53" t="s">
        <v>336</v>
      </c>
      <c r="E67" s="53" t="s">
        <v>533</v>
      </c>
    </row>
    <row r="68" spans="1:5" hidden="1">
      <c r="A68" s="53" t="s">
        <v>534</v>
      </c>
      <c r="B68" s="53" t="s">
        <v>334</v>
      </c>
      <c r="C68" s="53" t="s">
        <v>535</v>
      </c>
      <c r="D68" s="53" t="s">
        <v>336</v>
      </c>
      <c r="E68" s="53" t="s">
        <v>536</v>
      </c>
    </row>
    <row r="69" spans="1:5" hidden="1">
      <c r="A69" s="53" t="s">
        <v>537</v>
      </c>
      <c r="B69" s="53" t="s">
        <v>334</v>
      </c>
      <c r="C69" s="53" t="s">
        <v>538</v>
      </c>
      <c r="D69" s="53" t="s">
        <v>336</v>
      </c>
      <c r="E69" s="53" t="s">
        <v>539</v>
      </c>
    </row>
    <row r="70" spans="1:5" hidden="1">
      <c r="A70" s="53" t="s">
        <v>540</v>
      </c>
      <c r="B70" s="53" t="s">
        <v>334</v>
      </c>
      <c r="C70" s="53" t="s">
        <v>541</v>
      </c>
      <c r="D70" s="53" t="s">
        <v>336</v>
      </c>
      <c r="E70" s="53" t="s">
        <v>542</v>
      </c>
    </row>
    <row r="71" spans="1:5" hidden="1">
      <c r="A71" s="53" t="s">
        <v>543</v>
      </c>
      <c r="B71" s="53" t="s">
        <v>334</v>
      </c>
      <c r="C71" s="53" t="s">
        <v>544</v>
      </c>
      <c r="D71" s="53" t="s">
        <v>336</v>
      </c>
      <c r="E71" s="53" t="s">
        <v>545</v>
      </c>
    </row>
    <row r="72" spans="1:5" hidden="1">
      <c r="A72" s="53" t="s">
        <v>546</v>
      </c>
      <c r="B72" s="53" t="s">
        <v>334</v>
      </c>
      <c r="C72" s="53" t="s">
        <v>547</v>
      </c>
      <c r="D72" s="53" t="s">
        <v>336</v>
      </c>
      <c r="E72" s="53" t="s">
        <v>548</v>
      </c>
    </row>
    <row r="73" spans="1:5" hidden="1">
      <c r="A73" s="53" t="s">
        <v>549</v>
      </c>
      <c r="B73" s="53" t="s">
        <v>334</v>
      </c>
      <c r="C73" s="53" t="s">
        <v>550</v>
      </c>
      <c r="D73" s="53" t="s">
        <v>336</v>
      </c>
      <c r="E73" s="53" t="s">
        <v>551</v>
      </c>
    </row>
    <row r="74" spans="1:5" hidden="1">
      <c r="A74" s="53" t="s">
        <v>552</v>
      </c>
      <c r="B74" s="53" t="s">
        <v>334</v>
      </c>
      <c r="C74" s="53" t="s">
        <v>553</v>
      </c>
      <c r="D74" s="53" t="s">
        <v>336</v>
      </c>
      <c r="E74" s="53" t="s">
        <v>554</v>
      </c>
    </row>
    <row r="75" spans="1:5" hidden="1">
      <c r="A75" s="53" t="s">
        <v>555</v>
      </c>
      <c r="B75" s="53" t="s">
        <v>334</v>
      </c>
      <c r="C75" s="53" t="s">
        <v>556</v>
      </c>
      <c r="D75" s="53" t="s">
        <v>336</v>
      </c>
      <c r="E75" s="53" t="s">
        <v>557</v>
      </c>
    </row>
    <row r="76" spans="1:5" hidden="1">
      <c r="A76" s="53" t="s">
        <v>558</v>
      </c>
      <c r="B76" s="53" t="s">
        <v>334</v>
      </c>
      <c r="C76" s="53" t="s">
        <v>559</v>
      </c>
      <c r="D76" s="53" t="s">
        <v>336</v>
      </c>
      <c r="E76" s="53" t="s">
        <v>560</v>
      </c>
    </row>
    <row r="77" spans="1:5" hidden="1">
      <c r="A77" s="53" t="s">
        <v>561</v>
      </c>
      <c r="B77" s="53" t="s">
        <v>334</v>
      </c>
      <c r="C77" s="53" t="s">
        <v>562</v>
      </c>
      <c r="D77" s="53" t="s">
        <v>336</v>
      </c>
      <c r="E77" s="53" t="s">
        <v>563</v>
      </c>
    </row>
    <row r="78" spans="1:5" hidden="1">
      <c r="A78" s="53" t="s">
        <v>564</v>
      </c>
      <c r="B78" s="53" t="s">
        <v>334</v>
      </c>
      <c r="C78" s="53" t="s">
        <v>565</v>
      </c>
      <c r="D78" s="53" t="s">
        <v>336</v>
      </c>
      <c r="E78" s="53" t="s">
        <v>566</v>
      </c>
    </row>
    <row r="79" spans="1:5" hidden="1">
      <c r="A79" s="53" t="s">
        <v>567</v>
      </c>
      <c r="B79" s="53" t="s">
        <v>334</v>
      </c>
      <c r="C79" s="53" t="s">
        <v>568</v>
      </c>
      <c r="D79" s="53" t="s">
        <v>336</v>
      </c>
      <c r="E79" s="53" t="s">
        <v>569</v>
      </c>
    </row>
    <row r="80" spans="1:5" hidden="1">
      <c r="A80" s="53" t="s">
        <v>570</v>
      </c>
      <c r="B80" s="53" t="s">
        <v>334</v>
      </c>
      <c r="C80" s="53" t="s">
        <v>571</v>
      </c>
      <c r="D80" s="53" t="s">
        <v>336</v>
      </c>
      <c r="E80" s="53" t="s">
        <v>572</v>
      </c>
    </row>
    <row r="81" spans="1:5" hidden="1">
      <c r="A81" s="53" t="s">
        <v>573</v>
      </c>
      <c r="B81" s="53" t="s">
        <v>334</v>
      </c>
      <c r="C81" s="53" t="s">
        <v>574</v>
      </c>
      <c r="D81" s="53" t="s">
        <v>336</v>
      </c>
      <c r="E81" s="53" t="s">
        <v>575</v>
      </c>
    </row>
    <row r="82" spans="1:5" hidden="1">
      <c r="A82" s="53" t="s">
        <v>576</v>
      </c>
      <c r="B82" s="53" t="s">
        <v>334</v>
      </c>
      <c r="C82" s="53" t="s">
        <v>577</v>
      </c>
      <c r="D82" s="53" t="s">
        <v>336</v>
      </c>
      <c r="E82" s="53" t="s">
        <v>578</v>
      </c>
    </row>
    <row r="83" spans="1:5" hidden="1">
      <c r="A83" s="53" t="s">
        <v>579</v>
      </c>
      <c r="B83" s="53" t="s">
        <v>334</v>
      </c>
      <c r="C83" s="53" t="s">
        <v>580</v>
      </c>
      <c r="D83" s="53" t="s">
        <v>336</v>
      </c>
      <c r="E83" s="53" t="s">
        <v>581</v>
      </c>
    </row>
    <row r="84" spans="1:5" hidden="1">
      <c r="A84" s="53" t="s">
        <v>582</v>
      </c>
      <c r="B84" s="53" t="s">
        <v>334</v>
      </c>
      <c r="C84" s="53" t="s">
        <v>583</v>
      </c>
      <c r="D84" s="53" t="s">
        <v>336</v>
      </c>
      <c r="E84" s="53" t="s">
        <v>584</v>
      </c>
    </row>
    <row r="85" spans="1:5" hidden="1">
      <c r="A85" s="53" t="s">
        <v>585</v>
      </c>
      <c r="B85" s="53" t="s">
        <v>334</v>
      </c>
      <c r="C85" s="53" t="s">
        <v>586</v>
      </c>
      <c r="D85" s="53" t="s">
        <v>336</v>
      </c>
      <c r="E85" s="53" t="s">
        <v>587</v>
      </c>
    </row>
    <row r="86" spans="1:5" hidden="1">
      <c r="A86" s="53" t="s">
        <v>588</v>
      </c>
      <c r="B86" s="53" t="s">
        <v>334</v>
      </c>
      <c r="C86" s="53" t="s">
        <v>589</v>
      </c>
      <c r="D86" s="53" t="s">
        <v>336</v>
      </c>
      <c r="E86" s="53" t="s">
        <v>590</v>
      </c>
    </row>
    <row r="87" spans="1:5" hidden="1">
      <c r="A87" s="53" t="s">
        <v>591</v>
      </c>
      <c r="B87" s="53" t="s">
        <v>334</v>
      </c>
      <c r="C87" s="53" t="s">
        <v>592</v>
      </c>
      <c r="D87" s="53" t="s">
        <v>336</v>
      </c>
      <c r="E87" s="53" t="s">
        <v>593</v>
      </c>
    </row>
    <row r="88" spans="1:5" hidden="1">
      <c r="A88" s="53" t="s">
        <v>594</v>
      </c>
      <c r="B88" s="53" t="s">
        <v>334</v>
      </c>
      <c r="C88" s="53" t="s">
        <v>595</v>
      </c>
      <c r="D88" s="53" t="s">
        <v>336</v>
      </c>
      <c r="E88" s="53" t="s">
        <v>596</v>
      </c>
    </row>
    <row r="89" spans="1:5" hidden="1">
      <c r="A89" s="53" t="s">
        <v>597</v>
      </c>
      <c r="B89" s="53" t="s">
        <v>334</v>
      </c>
      <c r="C89" s="53" t="s">
        <v>598</v>
      </c>
      <c r="D89" s="53" t="s">
        <v>336</v>
      </c>
      <c r="E89" s="53" t="s">
        <v>599</v>
      </c>
    </row>
    <row r="90" spans="1:5" hidden="1">
      <c r="A90" s="53" t="s">
        <v>600</v>
      </c>
      <c r="B90" s="53" t="s">
        <v>334</v>
      </c>
      <c r="C90" s="53" t="s">
        <v>601</v>
      </c>
      <c r="D90" s="53" t="s">
        <v>336</v>
      </c>
      <c r="E90" s="53" t="s">
        <v>602</v>
      </c>
    </row>
    <row r="91" spans="1:5" hidden="1">
      <c r="A91" s="53" t="s">
        <v>603</v>
      </c>
      <c r="B91" s="53" t="s">
        <v>334</v>
      </c>
      <c r="C91" s="53" t="s">
        <v>604</v>
      </c>
      <c r="D91" s="53" t="s">
        <v>336</v>
      </c>
      <c r="E91" s="53" t="s">
        <v>605</v>
      </c>
    </row>
    <row r="92" spans="1:5" hidden="1">
      <c r="A92" s="53" t="s">
        <v>606</v>
      </c>
      <c r="B92" s="53" t="s">
        <v>334</v>
      </c>
      <c r="C92" s="53" t="s">
        <v>607</v>
      </c>
      <c r="D92" s="53" t="s">
        <v>336</v>
      </c>
      <c r="E92" s="53" t="s">
        <v>608</v>
      </c>
    </row>
    <row r="93" spans="1:5" hidden="1">
      <c r="A93" s="53" t="s">
        <v>609</v>
      </c>
      <c r="B93" s="53" t="s">
        <v>334</v>
      </c>
      <c r="C93" s="53" t="s">
        <v>610</v>
      </c>
      <c r="D93" s="53" t="s">
        <v>336</v>
      </c>
      <c r="E93" s="53" t="s">
        <v>611</v>
      </c>
    </row>
    <row r="94" spans="1:5" hidden="1">
      <c r="A94" s="53" t="s">
        <v>612</v>
      </c>
      <c r="B94" s="53" t="s">
        <v>334</v>
      </c>
      <c r="C94" s="53" t="s">
        <v>613</v>
      </c>
      <c r="D94" s="53" t="s">
        <v>336</v>
      </c>
      <c r="E94" s="53" t="s">
        <v>614</v>
      </c>
    </row>
    <row r="95" spans="1:5" hidden="1">
      <c r="A95" s="53" t="s">
        <v>615</v>
      </c>
      <c r="B95" s="53" t="s">
        <v>334</v>
      </c>
      <c r="C95" s="53" t="s">
        <v>616</v>
      </c>
      <c r="D95" s="53" t="s">
        <v>336</v>
      </c>
      <c r="E95" s="53" t="s">
        <v>617</v>
      </c>
    </row>
    <row r="96" spans="1:5" hidden="1">
      <c r="A96" s="53" t="s">
        <v>618</v>
      </c>
      <c r="B96" s="53" t="s">
        <v>334</v>
      </c>
      <c r="C96" s="53" t="s">
        <v>619</v>
      </c>
      <c r="D96" s="53" t="s">
        <v>336</v>
      </c>
      <c r="E96" s="53" t="s">
        <v>620</v>
      </c>
    </row>
    <row r="97" spans="1:5" hidden="1">
      <c r="A97" s="53" t="s">
        <v>621</v>
      </c>
      <c r="B97" s="53" t="s">
        <v>334</v>
      </c>
      <c r="C97" s="53" t="s">
        <v>622</v>
      </c>
      <c r="D97" s="53" t="s">
        <v>336</v>
      </c>
      <c r="E97" s="53" t="s">
        <v>623</v>
      </c>
    </row>
    <row r="98" spans="1:5" hidden="1">
      <c r="A98" s="53" t="s">
        <v>624</v>
      </c>
      <c r="B98" s="53" t="s">
        <v>334</v>
      </c>
      <c r="C98" s="53" t="s">
        <v>625</v>
      </c>
      <c r="D98" s="53" t="s">
        <v>336</v>
      </c>
      <c r="E98" s="53" t="s">
        <v>626</v>
      </c>
    </row>
    <row r="99" spans="1:5" hidden="1">
      <c r="A99" s="53" t="s">
        <v>627</v>
      </c>
      <c r="B99" s="53" t="s">
        <v>334</v>
      </c>
      <c r="C99" s="53" t="s">
        <v>628</v>
      </c>
      <c r="D99" s="53" t="s">
        <v>336</v>
      </c>
      <c r="E99" s="53" t="s">
        <v>629</v>
      </c>
    </row>
    <row r="100" spans="1:5" hidden="1">
      <c r="A100" s="53" t="s">
        <v>630</v>
      </c>
      <c r="B100" s="53" t="s">
        <v>334</v>
      </c>
      <c r="C100" s="53" t="s">
        <v>631</v>
      </c>
      <c r="D100" s="53" t="s">
        <v>336</v>
      </c>
      <c r="E100" s="53" t="s">
        <v>632</v>
      </c>
    </row>
    <row r="101" spans="1:5" hidden="1">
      <c r="A101" s="53" t="s">
        <v>633</v>
      </c>
      <c r="B101" s="53" t="s">
        <v>334</v>
      </c>
      <c r="C101" s="53" t="s">
        <v>634</v>
      </c>
      <c r="D101" s="53" t="s">
        <v>336</v>
      </c>
      <c r="E101" s="53" t="s">
        <v>635</v>
      </c>
    </row>
    <row r="102" spans="1:5" hidden="1">
      <c r="A102" s="53" t="s">
        <v>636</v>
      </c>
      <c r="B102" s="53" t="s">
        <v>334</v>
      </c>
      <c r="C102" s="53" t="s">
        <v>637</v>
      </c>
      <c r="D102" s="53" t="s">
        <v>336</v>
      </c>
      <c r="E102" s="53" t="s">
        <v>638</v>
      </c>
    </row>
    <row r="103" spans="1:5" hidden="1">
      <c r="A103" s="53" t="s">
        <v>639</v>
      </c>
      <c r="B103" s="53" t="s">
        <v>334</v>
      </c>
      <c r="C103" s="53" t="s">
        <v>640</v>
      </c>
      <c r="D103" s="53" t="s">
        <v>336</v>
      </c>
      <c r="E103" s="53" t="s">
        <v>641</v>
      </c>
    </row>
    <row r="104" spans="1:5" hidden="1">
      <c r="A104" s="53" t="s">
        <v>642</v>
      </c>
      <c r="B104" s="53" t="s">
        <v>334</v>
      </c>
      <c r="C104" s="53" t="s">
        <v>643</v>
      </c>
      <c r="D104" s="53" t="s">
        <v>336</v>
      </c>
      <c r="E104" s="53" t="s">
        <v>644</v>
      </c>
    </row>
    <row r="105" spans="1:5" hidden="1">
      <c r="A105" s="53" t="s">
        <v>645</v>
      </c>
      <c r="B105" s="53" t="s">
        <v>334</v>
      </c>
      <c r="C105" s="53" t="s">
        <v>646</v>
      </c>
      <c r="D105" s="53" t="s">
        <v>336</v>
      </c>
      <c r="E105" s="53" t="s">
        <v>647</v>
      </c>
    </row>
    <row r="106" spans="1:5" hidden="1">
      <c r="A106" s="53" t="s">
        <v>648</v>
      </c>
      <c r="B106" s="53" t="s">
        <v>334</v>
      </c>
      <c r="C106" s="53" t="s">
        <v>649</v>
      </c>
      <c r="D106" s="53" t="s">
        <v>336</v>
      </c>
      <c r="E106" s="53" t="s">
        <v>650</v>
      </c>
    </row>
    <row r="107" spans="1:5" hidden="1">
      <c r="A107" s="53" t="s">
        <v>651</v>
      </c>
      <c r="B107" s="53" t="s">
        <v>334</v>
      </c>
      <c r="C107" s="53" t="s">
        <v>652</v>
      </c>
      <c r="D107" s="53" t="s">
        <v>336</v>
      </c>
      <c r="E107" s="53" t="s">
        <v>653</v>
      </c>
    </row>
    <row r="108" spans="1:5" hidden="1">
      <c r="A108" s="53" t="s">
        <v>654</v>
      </c>
      <c r="B108" s="53" t="s">
        <v>334</v>
      </c>
      <c r="C108" s="53" t="s">
        <v>655</v>
      </c>
      <c r="D108" s="53" t="s">
        <v>336</v>
      </c>
      <c r="E108" s="53" t="s">
        <v>656</v>
      </c>
    </row>
    <row r="109" spans="1:5" hidden="1">
      <c r="A109" s="53" t="s">
        <v>657</v>
      </c>
      <c r="B109" s="53" t="s">
        <v>334</v>
      </c>
      <c r="C109" s="53" t="s">
        <v>658</v>
      </c>
      <c r="D109" s="53" t="s">
        <v>336</v>
      </c>
      <c r="E109" s="53" t="s">
        <v>659</v>
      </c>
    </row>
    <row r="110" spans="1:5" hidden="1">
      <c r="A110" s="53" t="s">
        <v>660</v>
      </c>
      <c r="B110" s="53" t="s">
        <v>334</v>
      </c>
      <c r="C110" s="53" t="s">
        <v>661</v>
      </c>
      <c r="D110" s="53" t="s">
        <v>336</v>
      </c>
      <c r="E110" s="53" t="s">
        <v>662</v>
      </c>
    </row>
    <row r="111" spans="1:5" hidden="1">
      <c r="A111" s="53" t="s">
        <v>663</v>
      </c>
      <c r="B111" s="53" t="s">
        <v>334</v>
      </c>
      <c r="C111" s="53" t="s">
        <v>664</v>
      </c>
      <c r="D111" s="53" t="s">
        <v>336</v>
      </c>
      <c r="E111" s="53" t="s">
        <v>665</v>
      </c>
    </row>
    <row r="112" spans="1:5" hidden="1">
      <c r="A112" s="53" t="s">
        <v>666</v>
      </c>
      <c r="B112" s="53" t="s">
        <v>334</v>
      </c>
      <c r="C112" s="53" t="s">
        <v>667</v>
      </c>
      <c r="D112" s="53" t="s">
        <v>336</v>
      </c>
      <c r="E112" s="53" t="s">
        <v>668</v>
      </c>
    </row>
    <row r="113" spans="1:5" hidden="1">
      <c r="A113" s="53" t="s">
        <v>669</v>
      </c>
      <c r="B113" s="53" t="s">
        <v>334</v>
      </c>
      <c r="C113" s="53" t="s">
        <v>670</v>
      </c>
      <c r="D113" s="53" t="s">
        <v>336</v>
      </c>
      <c r="E113" s="53" t="s">
        <v>671</v>
      </c>
    </row>
    <row r="114" spans="1:5" hidden="1">
      <c r="A114" s="53" t="s">
        <v>672</v>
      </c>
      <c r="B114" s="53" t="s">
        <v>334</v>
      </c>
      <c r="C114" s="53" t="s">
        <v>673</v>
      </c>
      <c r="D114" s="53" t="s">
        <v>336</v>
      </c>
      <c r="E114" s="53" t="s">
        <v>674</v>
      </c>
    </row>
    <row r="115" spans="1:5" hidden="1">
      <c r="A115" s="53" t="s">
        <v>675</v>
      </c>
      <c r="B115" s="53" t="s">
        <v>334</v>
      </c>
      <c r="C115" s="53" t="s">
        <v>676</v>
      </c>
      <c r="D115" s="53" t="s">
        <v>336</v>
      </c>
      <c r="E115" s="53" t="s">
        <v>677</v>
      </c>
    </row>
    <row r="116" spans="1:5" hidden="1">
      <c r="A116" s="53" t="s">
        <v>678</v>
      </c>
      <c r="B116" s="53" t="s">
        <v>334</v>
      </c>
      <c r="C116" s="53" t="s">
        <v>679</v>
      </c>
      <c r="D116" s="53" t="s">
        <v>336</v>
      </c>
      <c r="E116" s="53" t="s">
        <v>680</v>
      </c>
    </row>
    <row r="117" spans="1:5" hidden="1">
      <c r="A117" s="53" t="s">
        <v>681</v>
      </c>
      <c r="B117" s="53" t="s">
        <v>334</v>
      </c>
      <c r="C117" s="53" t="s">
        <v>682</v>
      </c>
      <c r="D117" s="53" t="s">
        <v>336</v>
      </c>
      <c r="E117" s="53" t="s">
        <v>476</v>
      </c>
    </row>
    <row r="118" spans="1:5" hidden="1">
      <c r="A118" s="53" t="s">
        <v>683</v>
      </c>
      <c r="B118" s="53" t="s">
        <v>334</v>
      </c>
      <c r="C118" s="53" t="s">
        <v>684</v>
      </c>
      <c r="D118" s="53" t="s">
        <v>336</v>
      </c>
      <c r="E118" s="53" t="s">
        <v>685</v>
      </c>
    </row>
    <row r="119" spans="1:5" hidden="1">
      <c r="A119" s="53" t="s">
        <v>686</v>
      </c>
      <c r="B119" s="53" t="s">
        <v>334</v>
      </c>
      <c r="C119" s="53" t="s">
        <v>687</v>
      </c>
      <c r="D119" s="53" t="s">
        <v>336</v>
      </c>
      <c r="E119" s="53" t="s">
        <v>688</v>
      </c>
    </row>
    <row r="120" spans="1:5" hidden="1">
      <c r="A120" s="53" t="s">
        <v>689</v>
      </c>
      <c r="B120" s="53" t="s">
        <v>334</v>
      </c>
      <c r="C120" s="53" t="s">
        <v>690</v>
      </c>
      <c r="D120" s="53" t="s">
        <v>336</v>
      </c>
      <c r="E120" s="53" t="s">
        <v>691</v>
      </c>
    </row>
    <row r="121" spans="1:5" hidden="1">
      <c r="A121" s="53" t="s">
        <v>692</v>
      </c>
      <c r="B121" s="53" t="s">
        <v>334</v>
      </c>
      <c r="C121" s="53" t="s">
        <v>693</v>
      </c>
      <c r="D121" s="53" t="s">
        <v>336</v>
      </c>
      <c r="E121" s="53" t="s">
        <v>694</v>
      </c>
    </row>
    <row r="122" spans="1:5" hidden="1">
      <c r="A122" s="53" t="s">
        <v>695</v>
      </c>
      <c r="B122" s="53" t="s">
        <v>334</v>
      </c>
      <c r="C122" s="53" t="s">
        <v>696</v>
      </c>
      <c r="D122" s="53" t="s">
        <v>336</v>
      </c>
      <c r="E122" s="53" t="s">
        <v>697</v>
      </c>
    </row>
    <row r="123" spans="1:5" hidden="1">
      <c r="A123" s="53" t="s">
        <v>698</v>
      </c>
      <c r="B123" s="53" t="s">
        <v>334</v>
      </c>
      <c r="C123" s="53" t="s">
        <v>699</v>
      </c>
      <c r="D123" s="53" t="s">
        <v>336</v>
      </c>
      <c r="E123" s="53" t="s">
        <v>700</v>
      </c>
    </row>
    <row r="124" spans="1:5" hidden="1">
      <c r="A124" s="53" t="s">
        <v>701</v>
      </c>
      <c r="B124" s="53" t="s">
        <v>334</v>
      </c>
      <c r="C124" s="53" t="s">
        <v>702</v>
      </c>
      <c r="D124" s="53" t="s">
        <v>336</v>
      </c>
      <c r="E124" s="53" t="s">
        <v>703</v>
      </c>
    </row>
    <row r="125" spans="1:5" hidden="1">
      <c r="A125" s="53" t="s">
        <v>704</v>
      </c>
      <c r="B125" s="53" t="s">
        <v>334</v>
      </c>
      <c r="C125" s="53" t="s">
        <v>705</v>
      </c>
      <c r="D125" s="53" t="s">
        <v>336</v>
      </c>
      <c r="E125" s="53" t="s">
        <v>706</v>
      </c>
    </row>
    <row r="126" spans="1:5" hidden="1">
      <c r="A126" s="53" t="s">
        <v>707</v>
      </c>
      <c r="B126" s="53" t="s">
        <v>334</v>
      </c>
      <c r="C126" s="53" t="s">
        <v>708</v>
      </c>
      <c r="D126" s="53" t="s">
        <v>336</v>
      </c>
      <c r="E126" s="53" t="s">
        <v>709</v>
      </c>
    </row>
    <row r="127" spans="1:5" hidden="1">
      <c r="A127" s="53" t="s">
        <v>710</v>
      </c>
      <c r="B127" s="53" t="s">
        <v>334</v>
      </c>
      <c r="C127" s="53" t="s">
        <v>711</v>
      </c>
      <c r="D127" s="53" t="s">
        <v>336</v>
      </c>
      <c r="E127" s="53" t="s">
        <v>712</v>
      </c>
    </row>
    <row r="128" spans="1:5" hidden="1">
      <c r="A128" s="53" t="s">
        <v>713</v>
      </c>
      <c r="B128" s="53" t="s">
        <v>334</v>
      </c>
      <c r="C128" s="53" t="s">
        <v>714</v>
      </c>
      <c r="D128" s="53" t="s">
        <v>336</v>
      </c>
      <c r="E128" s="53" t="s">
        <v>715</v>
      </c>
    </row>
    <row r="129" spans="1:5" hidden="1">
      <c r="A129" s="53" t="s">
        <v>716</v>
      </c>
      <c r="B129" s="53" t="s">
        <v>334</v>
      </c>
      <c r="C129" s="53" t="s">
        <v>717</v>
      </c>
      <c r="D129" s="53" t="s">
        <v>336</v>
      </c>
      <c r="E129" s="53" t="s">
        <v>718</v>
      </c>
    </row>
    <row r="130" spans="1:5" hidden="1">
      <c r="A130" s="53" t="s">
        <v>719</v>
      </c>
      <c r="B130" s="53" t="s">
        <v>334</v>
      </c>
      <c r="C130" s="53" t="s">
        <v>720</v>
      </c>
      <c r="D130" s="53" t="s">
        <v>336</v>
      </c>
      <c r="E130" s="53" t="s">
        <v>721</v>
      </c>
    </row>
    <row r="131" spans="1:5" hidden="1">
      <c r="A131" s="53" t="s">
        <v>722</v>
      </c>
      <c r="B131" s="53" t="s">
        <v>334</v>
      </c>
      <c r="C131" s="53" t="s">
        <v>723</v>
      </c>
      <c r="D131" s="53" t="s">
        <v>336</v>
      </c>
      <c r="E131" s="53" t="s">
        <v>724</v>
      </c>
    </row>
    <row r="132" spans="1:5" hidden="1">
      <c r="A132" s="53" t="s">
        <v>725</v>
      </c>
      <c r="B132" s="53" t="s">
        <v>334</v>
      </c>
      <c r="C132" s="53" t="s">
        <v>726</v>
      </c>
      <c r="D132" s="53" t="s">
        <v>336</v>
      </c>
      <c r="E132" s="53" t="s">
        <v>727</v>
      </c>
    </row>
    <row r="133" spans="1:5" hidden="1">
      <c r="A133" s="53" t="s">
        <v>728</v>
      </c>
      <c r="B133" s="53" t="s">
        <v>334</v>
      </c>
      <c r="C133" s="53" t="s">
        <v>729</v>
      </c>
      <c r="D133" s="53" t="s">
        <v>336</v>
      </c>
      <c r="E133" s="53" t="s">
        <v>730</v>
      </c>
    </row>
    <row r="134" spans="1:5" hidden="1">
      <c r="A134" s="53" t="s">
        <v>731</v>
      </c>
      <c r="B134" s="53" t="s">
        <v>334</v>
      </c>
      <c r="C134" s="53" t="s">
        <v>732</v>
      </c>
      <c r="D134" s="53" t="s">
        <v>336</v>
      </c>
      <c r="E134" s="53" t="s">
        <v>733</v>
      </c>
    </row>
    <row r="135" spans="1:5" hidden="1">
      <c r="A135" s="53" t="s">
        <v>734</v>
      </c>
      <c r="B135" s="53" t="s">
        <v>334</v>
      </c>
      <c r="C135" s="53" t="s">
        <v>735</v>
      </c>
      <c r="D135" s="53" t="s">
        <v>336</v>
      </c>
      <c r="E135" s="53" t="s">
        <v>736</v>
      </c>
    </row>
    <row r="136" spans="1:5" hidden="1">
      <c r="A136" s="53" t="s">
        <v>737</v>
      </c>
      <c r="B136" s="53" t="s">
        <v>334</v>
      </c>
      <c r="C136" s="53" t="s">
        <v>738</v>
      </c>
      <c r="D136" s="53" t="s">
        <v>336</v>
      </c>
      <c r="E136" s="53" t="s">
        <v>739</v>
      </c>
    </row>
    <row r="137" spans="1:5" hidden="1">
      <c r="A137" s="53" t="s">
        <v>740</v>
      </c>
      <c r="B137" s="53" t="s">
        <v>334</v>
      </c>
      <c r="C137" s="53" t="s">
        <v>741</v>
      </c>
      <c r="D137" s="53" t="s">
        <v>336</v>
      </c>
      <c r="E137" s="53" t="s">
        <v>742</v>
      </c>
    </row>
    <row r="138" spans="1:5" hidden="1">
      <c r="A138" s="53" t="s">
        <v>743</v>
      </c>
      <c r="B138" s="53" t="s">
        <v>334</v>
      </c>
      <c r="C138" s="53" t="s">
        <v>744</v>
      </c>
      <c r="D138" s="53" t="s">
        <v>336</v>
      </c>
      <c r="E138" s="53" t="s">
        <v>745</v>
      </c>
    </row>
    <row r="139" spans="1:5" hidden="1">
      <c r="A139" s="53" t="s">
        <v>746</v>
      </c>
      <c r="B139" s="53" t="s">
        <v>334</v>
      </c>
      <c r="C139" s="53" t="s">
        <v>747</v>
      </c>
      <c r="D139" s="53" t="s">
        <v>336</v>
      </c>
      <c r="E139" s="53" t="s">
        <v>748</v>
      </c>
    </row>
    <row r="140" spans="1:5" hidden="1">
      <c r="A140" s="53" t="s">
        <v>749</v>
      </c>
      <c r="B140" s="53" t="s">
        <v>334</v>
      </c>
      <c r="C140" s="53" t="s">
        <v>750</v>
      </c>
      <c r="D140" s="53" t="s">
        <v>336</v>
      </c>
      <c r="E140" s="53" t="s">
        <v>751</v>
      </c>
    </row>
    <row r="141" spans="1:5" hidden="1">
      <c r="A141" s="53" t="s">
        <v>752</v>
      </c>
      <c r="B141" s="53" t="s">
        <v>334</v>
      </c>
      <c r="C141" s="53" t="s">
        <v>753</v>
      </c>
      <c r="D141" s="53" t="s">
        <v>336</v>
      </c>
      <c r="E141" s="53" t="s">
        <v>754</v>
      </c>
    </row>
    <row r="142" spans="1:5" hidden="1">
      <c r="A142" s="53" t="s">
        <v>755</v>
      </c>
      <c r="B142" s="53" t="s">
        <v>334</v>
      </c>
      <c r="C142" s="53" t="s">
        <v>756</v>
      </c>
      <c r="D142" s="53" t="s">
        <v>336</v>
      </c>
      <c r="E142" s="53" t="s">
        <v>757</v>
      </c>
    </row>
    <row r="143" spans="1:5" hidden="1">
      <c r="A143" s="53" t="s">
        <v>758</v>
      </c>
      <c r="B143" s="53" t="s">
        <v>334</v>
      </c>
      <c r="C143" s="53" t="s">
        <v>759</v>
      </c>
      <c r="D143" s="53" t="s">
        <v>336</v>
      </c>
      <c r="E143" s="53" t="s">
        <v>760</v>
      </c>
    </row>
    <row r="144" spans="1:5" hidden="1">
      <c r="A144" s="53" t="s">
        <v>761</v>
      </c>
      <c r="B144" s="53" t="s">
        <v>334</v>
      </c>
      <c r="C144" s="53" t="s">
        <v>762</v>
      </c>
      <c r="D144" s="53" t="s">
        <v>336</v>
      </c>
      <c r="E144" s="53" t="s">
        <v>763</v>
      </c>
    </row>
    <row r="145" spans="1:5" hidden="1">
      <c r="A145" s="53" t="s">
        <v>764</v>
      </c>
      <c r="B145" s="53" t="s">
        <v>334</v>
      </c>
      <c r="C145" s="53" t="s">
        <v>765</v>
      </c>
      <c r="D145" s="53" t="s">
        <v>336</v>
      </c>
      <c r="E145" s="53" t="s">
        <v>766</v>
      </c>
    </row>
    <row r="146" spans="1:5" hidden="1">
      <c r="A146" s="53" t="s">
        <v>767</v>
      </c>
      <c r="B146" s="53" t="s">
        <v>334</v>
      </c>
      <c r="C146" s="53" t="s">
        <v>768</v>
      </c>
      <c r="D146" s="53" t="s">
        <v>336</v>
      </c>
      <c r="E146" s="53" t="s">
        <v>769</v>
      </c>
    </row>
    <row r="147" spans="1:5" hidden="1">
      <c r="A147" s="53" t="s">
        <v>770</v>
      </c>
      <c r="B147" s="53" t="s">
        <v>334</v>
      </c>
      <c r="C147" s="53" t="s">
        <v>771</v>
      </c>
      <c r="D147" s="53" t="s">
        <v>336</v>
      </c>
      <c r="E147" s="53" t="s">
        <v>772</v>
      </c>
    </row>
    <row r="148" spans="1:5" hidden="1">
      <c r="A148" s="53" t="s">
        <v>773</v>
      </c>
      <c r="B148" s="53" t="s">
        <v>334</v>
      </c>
      <c r="C148" s="53" t="s">
        <v>774</v>
      </c>
      <c r="D148" s="53" t="s">
        <v>336</v>
      </c>
      <c r="E148" s="53" t="s">
        <v>775</v>
      </c>
    </row>
    <row r="149" spans="1:5" hidden="1">
      <c r="A149" s="53" t="s">
        <v>776</v>
      </c>
      <c r="B149" s="53" t="s">
        <v>334</v>
      </c>
      <c r="C149" s="53" t="s">
        <v>777</v>
      </c>
      <c r="D149" s="53" t="s">
        <v>336</v>
      </c>
      <c r="E149" s="53" t="s">
        <v>778</v>
      </c>
    </row>
    <row r="150" spans="1:5" hidden="1">
      <c r="A150" s="53" t="s">
        <v>779</v>
      </c>
      <c r="B150" s="53" t="s">
        <v>334</v>
      </c>
      <c r="C150" s="53" t="s">
        <v>780</v>
      </c>
      <c r="D150" s="53" t="s">
        <v>336</v>
      </c>
      <c r="E150" s="53" t="s">
        <v>781</v>
      </c>
    </row>
    <row r="151" spans="1:5" hidden="1">
      <c r="A151" s="53" t="s">
        <v>782</v>
      </c>
      <c r="B151" s="53" t="s">
        <v>334</v>
      </c>
      <c r="C151" s="53" t="s">
        <v>783</v>
      </c>
      <c r="D151" s="53" t="s">
        <v>336</v>
      </c>
      <c r="E151" s="53" t="s">
        <v>784</v>
      </c>
    </row>
    <row r="152" spans="1:5" hidden="1">
      <c r="A152" s="53" t="s">
        <v>785</v>
      </c>
      <c r="B152" s="53" t="s">
        <v>334</v>
      </c>
      <c r="C152" s="53" t="s">
        <v>786</v>
      </c>
      <c r="D152" s="53" t="s">
        <v>336</v>
      </c>
      <c r="E152" s="53" t="s">
        <v>787</v>
      </c>
    </row>
    <row r="153" spans="1:5" hidden="1">
      <c r="A153" s="53" t="s">
        <v>788</v>
      </c>
      <c r="B153" s="53" t="s">
        <v>334</v>
      </c>
      <c r="C153" s="53" t="s">
        <v>789</v>
      </c>
      <c r="D153" s="53" t="s">
        <v>336</v>
      </c>
      <c r="E153" s="53" t="s">
        <v>790</v>
      </c>
    </row>
    <row r="154" spans="1:5" hidden="1">
      <c r="A154" s="53" t="s">
        <v>791</v>
      </c>
      <c r="B154" s="53" t="s">
        <v>334</v>
      </c>
      <c r="C154" s="53" t="s">
        <v>792</v>
      </c>
      <c r="D154" s="53" t="s">
        <v>336</v>
      </c>
      <c r="E154" s="53" t="s">
        <v>793</v>
      </c>
    </row>
    <row r="155" spans="1:5" hidden="1">
      <c r="A155" s="53" t="s">
        <v>794</v>
      </c>
      <c r="B155" s="53" t="s">
        <v>334</v>
      </c>
      <c r="C155" s="53" t="s">
        <v>795</v>
      </c>
      <c r="D155" s="53" t="s">
        <v>336</v>
      </c>
      <c r="E155" s="53" t="s">
        <v>796</v>
      </c>
    </row>
    <row r="156" spans="1:5" hidden="1">
      <c r="A156" s="53" t="s">
        <v>797</v>
      </c>
      <c r="B156" s="53" t="s">
        <v>334</v>
      </c>
      <c r="C156" s="53" t="s">
        <v>798</v>
      </c>
      <c r="D156" s="53" t="s">
        <v>336</v>
      </c>
      <c r="E156" s="53" t="s">
        <v>799</v>
      </c>
    </row>
    <row r="157" spans="1:5" hidden="1">
      <c r="A157" s="53" t="s">
        <v>800</v>
      </c>
      <c r="B157" s="53" t="s">
        <v>334</v>
      </c>
      <c r="C157" s="53" t="s">
        <v>801</v>
      </c>
      <c r="D157" s="53" t="s">
        <v>336</v>
      </c>
      <c r="E157" s="53" t="s">
        <v>802</v>
      </c>
    </row>
    <row r="158" spans="1:5" hidden="1">
      <c r="A158" s="53" t="s">
        <v>803</v>
      </c>
      <c r="B158" s="53" t="s">
        <v>334</v>
      </c>
      <c r="C158" s="53" t="s">
        <v>804</v>
      </c>
      <c r="D158" s="53" t="s">
        <v>336</v>
      </c>
      <c r="E158" s="53" t="s">
        <v>805</v>
      </c>
    </row>
    <row r="159" spans="1:5" hidden="1">
      <c r="A159" s="53" t="s">
        <v>806</v>
      </c>
      <c r="B159" s="53" t="s">
        <v>334</v>
      </c>
      <c r="C159" s="53" t="s">
        <v>807</v>
      </c>
      <c r="D159" s="53" t="s">
        <v>336</v>
      </c>
      <c r="E159" s="53" t="s">
        <v>808</v>
      </c>
    </row>
    <row r="160" spans="1:5" hidden="1">
      <c r="A160" s="53" t="s">
        <v>809</v>
      </c>
      <c r="B160" s="53" t="s">
        <v>334</v>
      </c>
      <c r="C160" s="53" t="s">
        <v>810</v>
      </c>
      <c r="D160" s="53" t="s">
        <v>336</v>
      </c>
      <c r="E160" s="53" t="s">
        <v>811</v>
      </c>
    </row>
    <row r="161" spans="1:5" hidden="1">
      <c r="A161" s="53" t="s">
        <v>812</v>
      </c>
      <c r="B161" s="53" t="s">
        <v>334</v>
      </c>
      <c r="C161" s="53" t="s">
        <v>813</v>
      </c>
      <c r="D161" s="53" t="s">
        <v>336</v>
      </c>
      <c r="E161" s="53" t="s">
        <v>814</v>
      </c>
    </row>
    <row r="162" spans="1:5" hidden="1">
      <c r="A162" s="53" t="s">
        <v>815</v>
      </c>
      <c r="B162" s="53" t="s">
        <v>334</v>
      </c>
      <c r="C162" s="53" t="s">
        <v>816</v>
      </c>
      <c r="D162" s="53" t="s">
        <v>336</v>
      </c>
      <c r="E162" s="53" t="s">
        <v>817</v>
      </c>
    </row>
    <row r="163" spans="1:5" hidden="1">
      <c r="A163" s="53" t="s">
        <v>818</v>
      </c>
      <c r="B163" s="53" t="s">
        <v>334</v>
      </c>
      <c r="C163" s="53" t="s">
        <v>819</v>
      </c>
      <c r="D163" s="53" t="s">
        <v>336</v>
      </c>
      <c r="E163" s="53" t="s">
        <v>820</v>
      </c>
    </row>
    <row r="164" spans="1:5" hidden="1">
      <c r="A164" s="53" t="s">
        <v>821</v>
      </c>
      <c r="B164" s="53" t="s">
        <v>334</v>
      </c>
      <c r="C164" s="53" t="s">
        <v>822</v>
      </c>
      <c r="D164" s="53" t="s">
        <v>336</v>
      </c>
      <c r="E164" s="53" t="s">
        <v>823</v>
      </c>
    </row>
    <row r="165" spans="1:5" hidden="1">
      <c r="A165" s="53" t="s">
        <v>824</v>
      </c>
      <c r="B165" s="53" t="s">
        <v>334</v>
      </c>
      <c r="C165" s="53" t="s">
        <v>825</v>
      </c>
      <c r="D165" s="53" t="s">
        <v>336</v>
      </c>
      <c r="E165" s="53" t="s">
        <v>826</v>
      </c>
    </row>
    <row r="166" spans="1:5" hidden="1">
      <c r="A166" s="53" t="s">
        <v>827</v>
      </c>
      <c r="B166" s="53" t="s">
        <v>334</v>
      </c>
      <c r="C166" s="53" t="s">
        <v>828</v>
      </c>
      <c r="D166" s="53" t="s">
        <v>336</v>
      </c>
      <c r="E166" s="53" t="s">
        <v>829</v>
      </c>
    </row>
    <row r="167" spans="1:5" hidden="1">
      <c r="A167" s="53" t="s">
        <v>830</v>
      </c>
      <c r="B167" s="53" t="s">
        <v>334</v>
      </c>
      <c r="C167" s="53" t="s">
        <v>831</v>
      </c>
      <c r="D167" s="53" t="s">
        <v>336</v>
      </c>
      <c r="E167" s="53" t="s">
        <v>832</v>
      </c>
    </row>
    <row r="168" spans="1:5" hidden="1">
      <c r="A168" s="53" t="s">
        <v>833</v>
      </c>
      <c r="B168" s="53" t="s">
        <v>334</v>
      </c>
      <c r="C168" s="53" t="s">
        <v>834</v>
      </c>
      <c r="D168" s="53" t="s">
        <v>336</v>
      </c>
      <c r="E168" s="53" t="s">
        <v>835</v>
      </c>
    </row>
    <row r="169" spans="1:5" hidden="1">
      <c r="A169" s="53" t="s">
        <v>836</v>
      </c>
      <c r="B169" s="53" t="s">
        <v>334</v>
      </c>
      <c r="C169" s="53" t="s">
        <v>837</v>
      </c>
      <c r="D169" s="53" t="s">
        <v>336</v>
      </c>
      <c r="E169" s="53" t="s">
        <v>838</v>
      </c>
    </row>
    <row r="170" spans="1:5" hidden="1">
      <c r="A170" s="53" t="s">
        <v>839</v>
      </c>
      <c r="B170" s="53" t="s">
        <v>334</v>
      </c>
      <c r="C170" s="53" t="s">
        <v>840</v>
      </c>
      <c r="D170" s="53" t="s">
        <v>336</v>
      </c>
      <c r="E170" s="53" t="s">
        <v>841</v>
      </c>
    </row>
    <row r="171" spans="1:5" hidden="1">
      <c r="A171" s="53" t="s">
        <v>842</v>
      </c>
      <c r="B171" s="53" t="s">
        <v>334</v>
      </c>
      <c r="C171" s="53" t="s">
        <v>843</v>
      </c>
      <c r="D171" s="53" t="s">
        <v>336</v>
      </c>
      <c r="E171" s="53" t="s">
        <v>844</v>
      </c>
    </row>
    <row r="172" spans="1:5" hidden="1">
      <c r="A172" s="53" t="s">
        <v>845</v>
      </c>
      <c r="B172" s="53" t="s">
        <v>334</v>
      </c>
      <c r="C172" s="53" t="s">
        <v>846</v>
      </c>
      <c r="D172" s="53" t="s">
        <v>336</v>
      </c>
      <c r="E172" s="53" t="s">
        <v>847</v>
      </c>
    </row>
    <row r="173" spans="1:5" hidden="1">
      <c r="A173" s="53" t="s">
        <v>848</v>
      </c>
      <c r="B173" s="53" t="s">
        <v>334</v>
      </c>
      <c r="C173" s="53" t="s">
        <v>849</v>
      </c>
      <c r="D173" s="53" t="s">
        <v>336</v>
      </c>
      <c r="E173" s="53" t="s">
        <v>850</v>
      </c>
    </row>
    <row r="174" spans="1:5" hidden="1">
      <c r="A174" s="53" t="s">
        <v>851</v>
      </c>
      <c r="B174" s="53" t="s">
        <v>334</v>
      </c>
      <c r="C174" s="53" t="s">
        <v>852</v>
      </c>
      <c r="D174" s="53" t="s">
        <v>336</v>
      </c>
      <c r="E174" s="53" t="s">
        <v>853</v>
      </c>
    </row>
    <row r="175" spans="1:5" hidden="1">
      <c r="A175" s="53" t="s">
        <v>854</v>
      </c>
      <c r="B175" s="53" t="s">
        <v>334</v>
      </c>
      <c r="C175" s="53" t="s">
        <v>855</v>
      </c>
      <c r="D175" s="53" t="s">
        <v>336</v>
      </c>
      <c r="E175" s="53" t="s">
        <v>856</v>
      </c>
    </row>
    <row r="176" spans="1:5" hidden="1">
      <c r="A176" s="53" t="s">
        <v>857</v>
      </c>
      <c r="B176" s="53" t="s">
        <v>334</v>
      </c>
      <c r="C176" s="53" t="s">
        <v>858</v>
      </c>
      <c r="D176" s="53" t="s">
        <v>336</v>
      </c>
      <c r="E176" s="53" t="s">
        <v>859</v>
      </c>
    </row>
    <row r="177" spans="1:5" hidden="1">
      <c r="A177" s="53" t="s">
        <v>860</v>
      </c>
      <c r="B177" s="53" t="s">
        <v>334</v>
      </c>
      <c r="C177" s="53" t="s">
        <v>861</v>
      </c>
      <c r="D177" s="53" t="s">
        <v>336</v>
      </c>
      <c r="E177" s="53" t="s">
        <v>862</v>
      </c>
    </row>
    <row r="178" spans="1:5" hidden="1">
      <c r="A178" s="53" t="s">
        <v>863</v>
      </c>
      <c r="B178" s="53" t="s">
        <v>334</v>
      </c>
      <c r="C178" s="53" t="s">
        <v>864</v>
      </c>
      <c r="D178" s="53" t="s">
        <v>336</v>
      </c>
      <c r="E178" s="53" t="s">
        <v>865</v>
      </c>
    </row>
    <row r="179" spans="1:5" hidden="1">
      <c r="A179" s="53" t="s">
        <v>866</v>
      </c>
      <c r="B179" s="53" t="s">
        <v>334</v>
      </c>
      <c r="C179" s="53" t="s">
        <v>867</v>
      </c>
      <c r="D179" s="53" t="s">
        <v>336</v>
      </c>
      <c r="E179" s="53" t="s">
        <v>868</v>
      </c>
    </row>
    <row r="180" spans="1:5" hidden="1">
      <c r="A180" s="53" t="s">
        <v>869</v>
      </c>
      <c r="B180" s="53" t="s">
        <v>334</v>
      </c>
      <c r="C180" s="53" t="s">
        <v>870</v>
      </c>
      <c r="D180" s="53" t="s">
        <v>336</v>
      </c>
      <c r="E180" s="53" t="s">
        <v>871</v>
      </c>
    </row>
    <row r="181" spans="1:5" hidden="1">
      <c r="A181" s="53" t="s">
        <v>872</v>
      </c>
      <c r="B181" s="53" t="s">
        <v>334</v>
      </c>
      <c r="C181" s="53" t="s">
        <v>873</v>
      </c>
      <c r="D181" s="53" t="s">
        <v>336</v>
      </c>
      <c r="E181" s="53" t="s">
        <v>874</v>
      </c>
    </row>
    <row r="182" spans="1:5" hidden="1">
      <c r="A182" s="53" t="s">
        <v>875</v>
      </c>
      <c r="B182" s="53" t="s">
        <v>334</v>
      </c>
      <c r="C182" s="53" t="s">
        <v>876</v>
      </c>
      <c r="D182" s="53" t="s">
        <v>336</v>
      </c>
      <c r="E182" s="53" t="s">
        <v>877</v>
      </c>
    </row>
    <row r="183" spans="1:5" hidden="1">
      <c r="A183" s="53" t="s">
        <v>878</v>
      </c>
      <c r="B183" s="53" t="s">
        <v>334</v>
      </c>
      <c r="C183" s="53" t="s">
        <v>879</v>
      </c>
      <c r="D183" s="53" t="s">
        <v>336</v>
      </c>
      <c r="E183" s="53" t="s">
        <v>880</v>
      </c>
    </row>
    <row r="184" spans="1:5" hidden="1">
      <c r="A184" s="53" t="s">
        <v>881</v>
      </c>
      <c r="B184" s="53" t="s">
        <v>334</v>
      </c>
      <c r="C184" s="53" t="s">
        <v>882</v>
      </c>
      <c r="D184" s="53" t="s">
        <v>336</v>
      </c>
      <c r="E184" s="53" t="s">
        <v>883</v>
      </c>
    </row>
    <row r="185" spans="1:5" hidden="1">
      <c r="A185" s="53" t="s">
        <v>884</v>
      </c>
      <c r="B185" s="53" t="s">
        <v>334</v>
      </c>
      <c r="C185" s="53" t="s">
        <v>885</v>
      </c>
      <c r="D185" s="53" t="s">
        <v>336</v>
      </c>
      <c r="E185" s="53" t="s">
        <v>886</v>
      </c>
    </row>
    <row r="186" spans="1:5" hidden="1">
      <c r="A186" s="53" t="s">
        <v>887</v>
      </c>
      <c r="B186" s="53" t="s">
        <v>334</v>
      </c>
      <c r="C186" s="53" t="s">
        <v>888</v>
      </c>
      <c r="D186" s="53" t="s">
        <v>336</v>
      </c>
      <c r="E186" s="53" t="s">
        <v>889</v>
      </c>
    </row>
    <row r="187" spans="1:5" hidden="1">
      <c r="A187" s="53" t="s">
        <v>890</v>
      </c>
      <c r="B187" s="53" t="s">
        <v>891</v>
      </c>
      <c r="C187" s="53" t="s">
        <v>892</v>
      </c>
      <c r="D187" s="53" t="s">
        <v>893</v>
      </c>
      <c r="E187" s="53" t="s">
        <v>894</v>
      </c>
    </row>
    <row r="188" spans="1:5" hidden="1">
      <c r="A188" s="53" t="s">
        <v>895</v>
      </c>
      <c r="B188" s="53" t="s">
        <v>891</v>
      </c>
      <c r="C188" s="53" t="s">
        <v>896</v>
      </c>
      <c r="D188" s="53" t="s">
        <v>893</v>
      </c>
      <c r="E188" s="53" t="s">
        <v>897</v>
      </c>
    </row>
    <row r="189" spans="1:5" hidden="1">
      <c r="A189" s="53" t="s">
        <v>898</v>
      </c>
      <c r="B189" s="53" t="s">
        <v>891</v>
      </c>
      <c r="C189" s="53" t="s">
        <v>899</v>
      </c>
      <c r="D189" s="53" t="s">
        <v>893</v>
      </c>
      <c r="E189" s="53" t="s">
        <v>900</v>
      </c>
    </row>
    <row r="190" spans="1:5" hidden="1">
      <c r="A190" s="53" t="s">
        <v>901</v>
      </c>
      <c r="B190" s="53" t="s">
        <v>891</v>
      </c>
      <c r="C190" s="53" t="s">
        <v>902</v>
      </c>
      <c r="D190" s="53" t="s">
        <v>893</v>
      </c>
      <c r="E190" s="53" t="s">
        <v>903</v>
      </c>
    </row>
    <row r="191" spans="1:5" hidden="1">
      <c r="A191" s="53" t="s">
        <v>904</v>
      </c>
      <c r="B191" s="53" t="s">
        <v>891</v>
      </c>
      <c r="C191" s="53" t="s">
        <v>905</v>
      </c>
      <c r="D191" s="53" t="s">
        <v>893</v>
      </c>
      <c r="E191" s="53" t="s">
        <v>906</v>
      </c>
    </row>
    <row r="192" spans="1:5" hidden="1">
      <c r="A192" s="53" t="s">
        <v>907</v>
      </c>
      <c r="B192" s="53" t="s">
        <v>891</v>
      </c>
      <c r="C192" s="53" t="s">
        <v>908</v>
      </c>
      <c r="D192" s="53" t="s">
        <v>893</v>
      </c>
      <c r="E192" s="53" t="s">
        <v>909</v>
      </c>
    </row>
    <row r="193" spans="1:5" hidden="1">
      <c r="A193" s="53" t="s">
        <v>910</v>
      </c>
      <c r="B193" s="53" t="s">
        <v>891</v>
      </c>
      <c r="C193" s="53" t="s">
        <v>911</v>
      </c>
      <c r="D193" s="53" t="s">
        <v>893</v>
      </c>
      <c r="E193" s="53" t="s">
        <v>912</v>
      </c>
    </row>
    <row r="194" spans="1:5" hidden="1">
      <c r="A194" s="53" t="s">
        <v>913</v>
      </c>
      <c r="B194" s="53" t="s">
        <v>891</v>
      </c>
      <c r="C194" s="53" t="s">
        <v>914</v>
      </c>
      <c r="D194" s="53" t="s">
        <v>893</v>
      </c>
      <c r="E194" s="53" t="s">
        <v>915</v>
      </c>
    </row>
    <row r="195" spans="1:5" hidden="1">
      <c r="A195" s="53" t="s">
        <v>916</v>
      </c>
      <c r="B195" s="53" t="s">
        <v>891</v>
      </c>
      <c r="C195" s="53" t="s">
        <v>917</v>
      </c>
      <c r="D195" s="53" t="s">
        <v>893</v>
      </c>
      <c r="E195" s="53" t="s">
        <v>918</v>
      </c>
    </row>
    <row r="196" spans="1:5" hidden="1">
      <c r="A196" s="53" t="s">
        <v>919</v>
      </c>
      <c r="B196" s="53" t="s">
        <v>891</v>
      </c>
      <c r="C196" s="53" t="s">
        <v>920</v>
      </c>
      <c r="D196" s="53" t="s">
        <v>893</v>
      </c>
      <c r="E196" s="53" t="s">
        <v>921</v>
      </c>
    </row>
    <row r="197" spans="1:5" hidden="1">
      <c r="A197" s="53" t="s">
        <v>922</v>
      </c>
      <c r="B197" s="53" t="s">
        <v>891</v>
      </c>
      <c r="C197" s="53" t="s">
        <v>923</v>
      </c>
      <c r="D197" s="53" t="s">
        <v>893</v>
      </c>
      <c r="E197" s="53" t="s">
        <v>924</v>
      </c>
    </row>
    <row r="198" spans="1:5" hidden="1">
      <c r="A198" s="53" t="s">
        <v>925</v>
      </c>
      <c r="B198" s="53" t="s">
        <v>891</v>
      </c>
      <c r="C198" s="53" t="s">
        <v>926</v>
      </c>
      <c r="D198" s="53" t="s">
        <v>893</v>
      </c>
      <c r="E198" s="53" t="s">
        <v>927</v>
      </c>
    </row>
    <row r="199" spans="1:5" hidden="1">
      <c r="A199" s="53" t="s">
        <v>928</v>
      </c>
      <c r="B199" s="53" t="s">
        <v>891</v>
      </c>
      <c r="C199" s="53" t="s">
        <v>929</v>
      </c>
      <c r="D199" s="53" t="s">
        <v>893</v>
      </c>
      <c r="E199" s="53" t="s">
        <v>930</v>
      </c>
    </row>
    <row r="200" spans="1:5" hidden="1">
      <c r="A200" s="53" t="s">
        <v>931</v>
      </c>
      <c r="B200" s="53" t="s">
        <v>891</v>
      </c>
      <c r="C200" s="53" t="s">
        <v>932</v>
      </c>
      <c r="D200" s="53" t="s">
        <v>893</v>
      </c>
      <c r="E200" s="53" t="s">
        <v>933</v>
      </c>
    </row>
    <row r="201" spans="1:5" hidden="1">
      <c r="A201" s="53" t="s">
        <v>934</v>
      </c>
      <c r="B201" s="53" t="s">
        <v>891</v>
      </c>
      <c r="C201" s="53" t="s">
        <v>935</v>
      </c>
      <c r="D201" s="53" t="s">
        <v>893</v>
      </c>
      <c r="E201" s="53" t="s">
        <v>936</v>
      </c>
    </row>
    <row r="202" spans="1:5" hidden="1">
      <c r="A202" s="53" t="s">
        <v>937</v>
      </c>
      <c r="B202" s="53" t="s">
        <v>891</v>
      </c>
      <c r="C202" s="53" t="s">
        <v>938</v>
      </c>
      <c r="D202" s="53" t="s">
        <v>893</v>
      </c>
      <c r="E202" s="53" t="s">
        <v>939</v>
      </c>
    </row>
    <row r="203" spans="1:5" hidden="1">
      <c r="A203" s="53" t="s">
        <v>940</v>
      </c>
      <c r="B203" s="53" t="s">
        <v>891</v>
      </c>
      <c r="C203" s="53" t="s">
        <v>941</v>
      </c>
      <c r="D203" s="53" t="s">
        <v>893</v>
      </c>
      <c r="E203" s="53" t="s">
        <v>942</v>
      </c>
    </row>
    <row r="204" spans="1:5" hidden="1">
      <c r="A204" s="53" t="s">
        <v>943</v>
      </c>
      <c r="B204" s="53" t="s">
        <v>891</v>
      </c>
      <c r="C204" s="53" t="s">
        <v>944</v>
      </c>
      <c r="D204" s="53" t="s">
        <v>893</v>
      </c>
      <c r="E204" s="53" t="s">
        <v>945</v>
      </c>
    </row>
    <row r="205" spans="1:5" hidden="1">
      <c r="A205" s="53" t="s">
        <v>946</v>
      </c>
      <c r="B205" s="53" t="s">
        <v>891</v>
      </c>
      <c r="C205" s="53" t="s">
        <v>947</v>
      </c>
      <c r="D205" s="53" t="s">
        <v>893</v>
      </c>
      <c r="E205" s="53" t="s">
        <v>948</v>
      </c>
    </row>
    <row r="206" spans="1:5" hidden="1">
      <c r="A206" s="53" t="s">
        <v>949</v>
      </c>
      <c r="B206" s="53" t="s">
        <v>891</v>
      </c>
      <c r="C206" s="53" t="s">
        <v>950</v>
      </c>
      <c r="D206" s="53" t="s">
        <v>893</v>
      </c>
      <c r="E206" s="53" t="s">
        <v>951</v>
      </c>
    </row>
    <row r="207" spans="1:5" hidden="1">
      <c r="A207" s="53" t="s">
        <v>952</v>
      </c>
      <c r="B207" s="53" t="s">
        <v>891</v>
      </c>
      <c r="C207" s="53" t="s">
        <v>953</v>
      </c>
      <c r="D207" s="53" t="s">
        <v>893</v>
      </c>
      <c r="E207" s="53" t="s">
        <v>954</v>
      </c>
    </row>
    <row r="208" spans="1:5" hidden="1">
      <c r="A208" s="53" t="s">
        <v>955</v>
      </c>
      <c r="B208" s="53" t="s">
        <v>891</v>
      </c>
      <c r="C208" s="53" t="s">
        <v>956</v>
      </c>
      <c r="D208" s="53" t="s">
        <v>893</v>
      </c>
      <c r="E208" s="53" t="s">
        <v>957</v>
      </c>
    </row>
    <row r="209" spans="1:5" hidden="1">
      <c r="A209" s="53" t="s">
        <v>958</v>
      </c>
      <c r="B209" s="53" t="s">
        <v>891</v>
      </c>
      <c r="C209" s="53" t="s">
        <v>959</v>
      </c>
      <c r="D209" s="53" t="s">
        <v>893</v>
      </c>
      <c r="E209" s="53" t="s">
        <v>960</v>
      </c>
    </row>
    <row r="210" spans="1:5" hidden="1">
      <c r="A210" s="53" t="s">
        <v>961</v>
      </c>
      <c r="B210" s="53" t="s">
        <v>891</v>
      </c>
      <c r="C210" s="53" t="s">
        <v>962</v>
      </c>
      <c r="D210" s="53" t="s">
        <v>893</v>
      </c>
      <c r="E210" s="53" t="s">
        <v>963</v>
      </c>
    </row>
    <row r="211" spans="1:5" hidden="1">
      <c r="A211" s="53" t="s">
        <v>964</v>
      </c>
      <c r="B211" s="53" t="s">
        <v>891</v>
      </c>
      <c r="C211" s="53" t="s">
        <v>965</v>
      </c>
      <c r="D211" s="53" t="s">
        <v>893</v>
      </c>
      <c r="E211" s="53" t="s">
        <v>966</v>
      </c>
    </row>
    <row r="212" spans="1:5" hidden="1">
      <c r="A212" s="53" t="s">
        <v>967</v>
      </c>
      <c r="B212" s="53" t="s">
        <v>891</v>
      </c>
      <c r="C212" s="53" t="s">
        <v>968</v>
      </c>
      <c r="D212" s="53" t="s">
        <v>893</v>
      </c>
      <c r="E212" s="53" t="s">
        <v>969</v>
      </c>
    </row>
    <row r="213" spans="1:5" hidden="1">
      <c r="A213" s="53" t="s">
        <v>970</v>
      </c>
      <c r="B213" s="53" t="s">
        <v>891</v>
      </c>
      <c r="C213" s="53" t="s">
        <v>971</v>
      </c>
      <c r="D213" s="53" t="s">
        <v>893</v>
      </c>
      <c r="E213" s="53" t="s">
        <v>972</v>
      </c>
    </row>
    <row r="214" spans="1:5" hidden="1">
      <c r="A214" s="53" t="s">
        <v>973</v>
      </c>
      <c r="B214" s="53" t="s">
        <v>891</v>
      </c>
      <c r="C214" s="53" t="s">
        <v>974</v>
      </c>
      <c r="D214" s="53" t="s">
        <v>893</v>
      </c>
      <c r="E214" s="53" t="s">
        <v>975</v>
      </c>
    </row>
    <row r="215" spans="1:5" hidden="1">
      <c r="A215" s="53" t="s">
        <v>976</v>
      </c>
      <c r="B215" s="53" t="s">
        <v>891</v>
      </c>
      <c r="C215" s="53" t="s">
        <v>977</v>
      </c>
      <c r="D215" s="53" t="s">
        <v>893</v>
      </c>
      <c r="E215" s="53" t="s">
        <v>978</v>
      </c>
    </row>
    <row r="216" spans="1:5" hidden="1">
      <c r="A216" s="53" t="s">
        <v>979</v>
      </c>
      <c r="B216" s="53" t="s">
        <v>891</v>
      </c>
      <c r="C216" s="53" t="s">
        <v>980</v>
      </c>
      <c r="D216" s="53" t="s">
        <v>893</v>
      </c>
      <c r="E216" s="53" t="s">
        <v>981</v>
      </c>
    </row>
    <row r="217" spans="1:5" hidden="1">
      <c r="A217" s="53" t="s">
        <v>982</v>
      </c>
      <c r="B217" s="53" t="s">
        <v>891</v>
      </c>
      <c r="C217" s="53" t="s">
        <v>983</v>
      </c>
      <c r="D217" s="53" t="s">
        <v>893</v>
      </c>
      <c r="E217" s="53" t="s">
        <v>984</v>
      </c>
    </row>
    <row r="218" spans="1:5" hidden="1">
      <c r="A218" s="53" t="s">
        <v>985</v>
      </c>
      <c r="B218" s="53" t="s">
        <v>891</v>
      </c>
      <c r="C218" s="53" t="s">
        <v>986</v>
      </c>
      <c r="D218" s="53" t="s">
        <v>893</v>
      </c>
      <c r="E218" s="53" t="s">
        <v>987</v>
      </c>
    </row>
    <row r="219" spans="1:5" hidden="1">
      <c r="A219" s="53" t="s">
        <v>988</v>
      </c>
      <c r="B219" s="53" t="s">
        <v>891</v>
      </c>
      <c r="C219" s="53" t="s">
        <v>989</v>
      </c>
      <c r="D219" s="53" t="s">
        <v>893</v>
      </c>
      <c r="E219" s="53" t="s">
        <v>990</v>
      </c>
    </row>
    <row r="220" spans="1:5" hidden="1">
      <c r="A220" s="53" t="s">
        <v>991</v>
      </c>
      <c r="B220" s="53" t="s">
        <v>891</v>
      </c>
      <c r="C220" s="53" t="s">
        <v>992</v>
      </c>
      <c r="D220" s="53" t="s">
        <v>893</v>
      </c>
      <c r="E220" s="53" t="s">
        <v>993</v>
      </c>
    </row>
    <row r="221" spans="1:5" hidden="1">
      <c r="A221" s="53" t="s">
        <v>994</v>
      </c>
      <c r="B221" s="53" t="s">
        <v>891</v>
      </c>
      <c r="C221" s="53" t="s">
        <v>995</v>
      </c>
      <c r="D221" s="53" t="s">
        <v>893</v>
      </c>
      <c r="E221" s="53" t="s">
        <v>996</v>
      </c>
    </row>
    <row r="222" spans="1:5" hidden="1">
      <c r="A222" s="53" t="s">
        <v>997</v>
      </c>
      <c r="B222" s="53" t="s">
        <v>891</v>
      </c>
      <c r="C222" s="53" t="s">
        <v>998</v>
      </c>
      <c r="D222" s="53" t="s">
        <v>893</v>
      </c>
      <c r="E222" s="53" t="s">
        <v>999</v>
      </c>
    </row>
    <row r="223" spans="1:5" hidden="1">
      <c r="A223" s="53" t="s">
        <v>1000</v>
      </c>
      <c r="B223" s="53" t="s">
        <v>891</v>
      </c>
      <c r="C223" s="53" t="s">
        <v>1001</v>
      </c>
      <c r="D223" s="53" t="s">
        <v>893</v>
      </c>
      <c r="E223" s="53" t="s">
        <v>1002</v>
      </c>
    </row>
    <row r="224" spans="1:5" hidden="1">
      <c r="A224" s="53" t="s">
        <v>1003</v>
      </c>
      <c r="B224" s="53" t="s">
        <v>891</v>
      </c>
      <c r="C224" s="53" t="s">
        <v>1004</v>
      </c>
      <c r="D224" s="53" t="s">
        <v>893</v>
      </c>
      <c r="E224" s="53" t="s">
        <v>1005</v>
      </c>
    </row>
    <row r="225" spans="1:5" hidden="1">
      <c r="A225" s="53" t="s">
        <v>1006</v>
      </c>
      <c r="B225" s="53" t="s">
        <v>891</v>
      </c>
      <c r="C225" s="53" t="s">
        <v>1007</v>
      </c>
      <c r="D225" s="53" t="s">
        <v>893</v>
      </c>
      <c r="E225" s="53" t="s">
        <v>1008</v>
      </c>
    </row>
    <row r="226" spans="1:5" hidden="1">
      <c r="A226" s="53" t="s">
        <v>1009</v>
      </c>
      <c r="B226" s="53" t="s">
        <v>891</v>
      </c>
      <c r="C226" s="53" t="s">
        <v>1010</v>
      </c>
      <c r="D226" s="53" t="s">
        <v>893</v>
      </c>
      <c r="E226" s="53" t="s">
        <v>1011</v>
      </c>
    </row>
    <row r="227" spans="1:5" hidden="1">
      <c r="A227" s="53" t="s">
        <v>1012</v>
      </c>
      <c r="B227" s="53" t="s">
        <v>1013</v>
      </c>
      <c r="C227" s="53" t="s">
        <v>1014</v>
      </c>
      <c r="D227" s="53" t="s">
        <v>1015</v>
      </c>
      <c r="E227" s="53" t="s">
        <v>1016</v>
      </c>
    </row>
    <row r="228" spans="1:5" hidden="1">
      <c r="A228" s="53" t="s">
        <v>1017</v>
      </c>
      <c r="B228" s="53" t="s">
        <v>1013</v>
      </c>
      <c r="C228" s="53" t="s">
        <v>1018</v>
      </c>
      <c r="D228" s="53" t="s">
        <v>1015</v>
      </c>
      <c r="E228" s="53" t="s">
        <v>1019</v>
      </c>
    </row>
    <row r="229" spans="1:5" hidden="1">
      <c r="A229" s="53" t="s">
        <v>1020</v>
      </c>
      <c r="B229" s="53" t="s">
        <v>1013</v>
      </c>
      <c r="C229" s="53" t="s">
        <v>1021</v>
      </c>
      <c r="D229" s="53" t="s">
        <v>1015</v>
      </c>
      <c r="E229" s="53" t="s">
        <v>1022</v>
      </c>
    </row>
    <row r="230" spans="1:5" hidden="1">
      <c r="A230" s="53" t="s">
        <v>1023</v>
      </c>
      <c r="B230" s="53" t="s">
        <v>1013</v>
      </c>
      <c r="C230" s="53" t="s">
        <v>1024</v>
      </c>
      <c r="D230" s="53" t="s">
        <v>1015</v>
      </c>
      <c r="E230" s="53" t="s">
        <v>1025</v>
      </c>
    </row>
    <row r="231" spans="1:5" hidden="1">
      <c r="A231" s="53" t="s">
        <v>1026</v>
      </c>
      <c r="B231" s="53" t="s">
        <v>1013</v>
      </c>
      <c r="C231" s="53" t="s">
        <v>1027</v>
      </c>
      <c r="D231" s="53" t="s">
        <v>1015</v>
      </c>
      <c r="E231" s="53" t="s">
        <v>1028</v>
      </c>
    </row>
    <row r="232" spans="1:5" hidden="1">
      <c r="A232" s="53" t="s">
        <v>1029</v>
      </c>
      <c r="B232" s="53" t="s">
        <v>1013</v>
      </c>
      <c r="C232" s="53" t="s">
        <v>1030</v>
      </c>
      <c r="D232" s="53" t="s">
        <v>1015</v>
      </c>
      <c r="E232" s="53" t="s">
        <v>1031</v>
      </c>
    </row>
    <row r="233" spans="1:5" hidden="1">
      <c r="A233" s="53" t="s">
        <v>1032</v>
      </c>
      <c r="B233" s="53" t="s">
        <v>1013</v>
      </c>
      <c r="C233" s="53" t="s">
        <v>1033</v>
      </c>
      <c r="D233" s="53" t="s">
        <v>1015</v>
      </c>
      <c r="E233" s="53" t="s">
        <v>1034</v>
      </c>
    </row>
    <row r="234" spans="1:5" hidden="1">
      <c r="A234" s="53" t="s">
        <v>1035</v>
      </c>
      <c r="B234" s="53" t="s">
        <v>1013</v>
      </c>
      <c r="C234" s="53" t="s">
        <v>1036</v>
      </c>
      <c r="D234" s="53" t="s">
        <v>1015</v>
      </c>
      <c r="E234" s="53" t="s">
        <v>1037</v>
      </c>
    </row>
    <row r="235" spans="1:5" hidden="1">
      <c r="A235" s="53" t="s">
        <v>1038</v>
      </c>
      <c r="B235" s="53" t="s">
        <v>1013</v>
      </c>
      <c r="C235" s="53" t="s">
        <v>1039</v>
      </c>
      <c r="D235" s="53" t="s">
        <v>1015</v>
      </c>
      <c r="E235" s="53" t="s">
        <v>1040</v>
      </c>
    </row>
    <row r="236" spans="1:5" hidden="1">
      <c r="A236" s="53" t="s">
        <v>1041</v>
      </c>
      <c r="B236" s="53" t="s">
        <v>1013</v>
      </c>
      <c r="C236" s="53" t="s">
        <v>1042</v>
      </c>
      <c r="D236" s="53" t="s">
        <v>1015</v>
      </c>
      <c r="E236" s="53" t="s">
        <v>1043</v>
      </c>
    </row>
    <row r="237" spans="1:5" hidden="1">
      <c r="A237" s="53" t="s">
        <v>1044</v>
      </c>
      <c r="B237" s="53" t="s">
        <v>1013</v>
      </c>
      <c r="C237" s="53" t="s">
        <v>1045</v>
      </c>
      <c r="D237" s="53" t="s">
        <v>1015</v>
      </c>
      <c r="E237" s="53" t="s">
        <v>1046</v>
      </c>
    </row>
    <row r="238" spans="1:5" hidden="1">
      <c r="A238" s="53" t="s">
        <v>1047</v>
      </c>
      <c r="B238" s="53" t="s">
        <v>1013</v>
      </c>
      <c r="C238" s="53" t="s">
        <v>1048</v>
      </c>
      <c r="D238" s="53" t="s">
        <v>1015</v>
      </c>
      <c r="E238" s="53" t="s">
        <v>1049</v>
      </c>
    </row>
    <row r="239" spans="1:5" hidden="1">
      <c r="A239" s="53" t="s">
        <v>1050</v>
      </c>
      <c r="B239" s="53" t="s">
        <v>1013</v>
      </c>
      <c r="C239" s="53" t="s">
        <v>1051</v>
      </c>
      <c r="D239" s="53" t="s">
        <v>1015</v>
      </c>
      <c r="E239" s="53" t="s">
        <v>1052</v>
      </c>
    </row>
    <row r="240" spans="1:5" hidden="1">
      <c r="A240" s="53" t="s">
        <v>1053</v>
      </c>
      <c r="B240" s="53" t="s">
        <v>1013</v>
      </c>
      <c r="C240" s="53" t="s">
        <v>1054</v>
      </c>
      <c r="D240" s="53" t="s">
        <v>1015</v>
      </c>
      <c r="E240" s="53" t="s">
        <v>1055</v>
      </c>
    </row>
    <row r="241" spans="1:5" hidden="1">
      <c r="A241" s="53" t="s">
        <v>1056</v>
      </c>
      <c r="B241" s="53" t="s">
        <v>1013</v>
      </c>
      <c r="C241" s="53" t="s">
        <v>1057</v>
      </c>
      <c r="D241" s="53" t="s">
        <v>1015</v>
      </c>
      <c r="E241" s="53" t="s">
        <v>1058</v>
      </c>
    </row>
    <row r="242" spans="1:5" hidden="1">
      <c r="A242" s="53" t="s">
        <v>1059</v>
      </c>
      <c r="B242" s="53" t="s">
        <v>1013</v>
      </c>
      <c r="C242" s="53" t="s">
        <v>1060</v>
      </c>
      <c r="D242" s="53" t="s">
        <v>1015</v>
      </c>
      <c r="E242" s="53" t="s">
        <v>1061</v>
      </c>
    </row>
    <row r="243" spans="1:5" hidden="1">
      <c r="A243" s="53" t="s">
        <v>1062</v>
      </c>
      <c r="B243" s="53" t="s">
        <v>1013</v>
      </c>
      <c r="C243" s="53" t="s">
        <v>1063</v>
      </c>
      <c r="D243" s="53" t="s">
        <v>1015</v>
      </c>
      <c r="E243" s="53" t="s">
        <v>1064</v>
      </c>
    </row>
    <row r="244" spans="1:5" hidden="1">
      <c r="A244" s="53" t="s">
        <v>1065</v>
      </c>
      <c r="B244" s="53" t="s">
        <v>1013</v>
      </c>
      <c r="C244" s="53" t="s">
        <v>1066</v>
      </c>
      <c r="D244" s="53" t="s">
        <v>1015</v>
      </c>
      <c r="E244" s="53" t="s">
        <v>1067</v>
      </c>
    </row>
    <row r="245" spans="1:5" hidden="1">
      <c r="A245" s="53" t="s">
        <v>1068</v>
      </c>
      <c r="B245" s="53" t="s">
        <v>1013</v>
      </c>
      <c r="C245" s="53" t="s">
        <v>1069</v>
      </c>
      <c r="D245" s="53" t="s">
        <v>1015</v>
      </c>
      <c r="E245" s="53" t="s">
        <v>1070</v>
      </c>
    </row>
    <row r="246" spans="1:5" hidden="1">
      <c r="A246" s="53" t="s">
        <v>1071</v>
      </c>
      <c r="B246" s="53" t="s">
        <v>1013</v>
      </c>
      <c r="C246" s="53" t="s">
        <v>1072</v>
      </c>
      <c r="D246" s="53" t="s">
        <v>1015</v>
      </c>
      <c r="E246" s="53" t="s">
        <v>1073</v>
      </c>
    </row>
    <row r="247" spans="1:5" hidden="1">
      <c r="A247" s="53" t="s">
        <v>1074</v>
      </c>
      <c r="B247" s="53" t="s">
        <v>1013</v>
      </c>
      <c r="C247" s="53" t="s">
        <v>1075</v>
      </c>
      <c r="D247" s="53" t="s">
        <v>1015</v>
      </c>
      <c r="E247" s="53" t="s">
        <v>1076</v>
      </c>
    </row>
    <row r="248" spans="1:5" hidden="1">
      <c r="A248" s="53" t="s">
        <v>1077</v>
      </c>
      <c r="B248" s="53" t="s">
        <v>1013</v>
      </c>
      <c r="C248" s="53" t="s">
        <v>1078</v>
      </c>
      <c r="D248" s="53" t="s">
        <v>1015</v>
      </c>
      <c r="E248" s="53" t="s">
        <v>1079</v>
      </c>
    </row>
    <row r="249" spans="1:5" hidden="1">
      <c r="A249" s="53" t="s">
        <v>1080</v>
      </c>
      <c r="B249" s="53" t="s">
        <v>1013</v>
      </c>
      <c r="C249" s="53" t="s">
        <v>1081</v>
      </c>
      <c r="D249" s="53" t="s">
        <v>1015</v>
      </c>
      <c r="E249" s="53" t="s">
        <v>1082</v>
      </c>
    </row>
    <row r="250" spans="1:5" hidden="1">
      <c r="A250" s="53" t="s">
        <v>1083</v>
      </c>
      <c r="B250" s="53" t="s">
        <v>1013</v>
      </c>
      <c r="C250" s="53" t="s">
        <v>1084</v>
      </c>
      <c r="D250" s="53" t="s">
        <v>1015</v>
      </c>
      <c r="E250" s="53" t="s">
        <v>1085</v>
      </c>
    </row>
    <row r="251" spans="1:5" hidden="1">
      <c r="A251" s="53" t="s">
        <v>1086</v>
      </c>
      <c r="B251" s="53" t="s">
        <v>1013</v>
      </c>
      <c r="C251" s="53" t="s">
        <v>1087</v>
      </c>
      <c r="D251" s="53" t="s">
        <v>1015</v>
      </c>
      <c r="E251" s="53" t="s">
        <v>1088</v>
      </c>
    </row>
    <row r="252" spans="1:5" hidden="1">
      <c r="A252" s="53" t="s">
        <v>1089</v>
      </c>
      <c r="B252" s="53" t="s">
        <v>1013</v>
      </c>
      <c r="C252" s="53" t="s">
        <v>1090</v>
      </c>
      <c r="D252" s="53" t="s">
        <v>1015</v>
      </c>
      <c r="E252" s="53" t="s">
        <v>1091</v>
      </c>
    </row>
    <row r="253" spans="1:5" hidden="1">
      <c r="A253" s="53" t="s">
        <v>1092</v>
      </c>
      <c r="B253" s="53" t="s">
        <v>1013</v>
      </c>
      <c r="C253" s="53" t="s">
        <v>1093</v>
      </c>
      <c r="D253" s="53" t="s">
        <v>1015</v>
      </c>
      <c r="E253" s="53" t="s">
        <v>1094</v>
      </c>
    </row>
    <row r="254" spans="1:5" hidden="1">
      <c r="A254" s="53" t="s">
        <v>1095</v>
      </c>
      <c r="B254" s="53" t="s">
        <v>1013</v>
      </c>
      <c r="C254" s="53" t="s">
        <v>1096</v>
      </c>
      <c r="D254" s="53" t="s">
        <v>1015</v>
      </c>
      <c r="E254" s="53" t="s">
        <v>1097</v>
      </c>
    </row>
    <row r="255" spans="1:5" hidden="1">
      <c r="A255" s="53" t="s">
        <v>1098</v>
      </c>
      <c r="B255" s="53" t="s">
        <v>1013</v>
      </c>
      <c r="C255" s="53" t="s">
        <v>1099</v>
      </c>
      <c r="D255" s="53" t="s">
        <v>1015</v>
      </c>
      <c r="E255" s="53" t="s">
        <v>1100</v>
      </c>
    </row>
    <row r="256" spans="1:5" hidden="1">
      <c r="A256" s="53" t="s">
        <v>1101</v>
      </c>
      <c r="B256" s="53" t="s">
        <v>1013</v>
      </c>
      <c r="C256" s="53" t="s">
        <v>1102</v>
      </c>
      <c r="D256" s="53" t="s">
        <v>1015</v>
      </c>
      <c r="E256" s="53" t="s">
        <v>1103</v>
      </c>
    </row>
    <row r="257" spans="1:5" hidden="1">
      <c r="A257" s="53" t="s">
        <v>1104</v>
      </c>
      <c r="B257" s="53" t="s">
        <v>1013</v>
      </c>
      <c r="C257" s="53" t="s">
        <v>1105</v>
      </c>
      <c r="D257" s="53" t="s">
        <v>1015</v>
      </c>
      <c r="E257" s="53" t="s">
        <v>1106</v>
      </c>
    </row>
    <row r="258" spans="1:5" hidden="1">
      <c r="A258" s="53" t="s">
        <v>1107</v>
      </c>
      <c r="B258" s="53" t="s">
        <v>1013</v>
      </c>
      <c r="C258" s="53" t="s">
        <v>1108</v>
      </c>
      <c r="D258" s="53" t="s">
        <v>1015</v>
      </c>
      <c r="E258" s="53" t="s">
        <v>1109</v>
      </c>
    </row>
    <row r="259" spans="1:5" hidden="1">
      <c r="A259" s="53" t="s">
        <v>1110</v>
      </c>
      <c r="B259" s="53" t="s">
        <v>1013</v>
      </c>
      <c r="C259" s="53" t="s">
        <v>1111</v>
      </c>
      <c r="D259" s="53" t="s">
        <v>1015</v>
      </c>
      <c r="E259" s="53" t="s">
        <v>1112</v>
      </c>
    </row>
    <row r="260" spans="1:5" hidden="1">
      <c r="A260" s="53" t="s">
        <v>1113</v>
      </c>
      <c r="B260" s="53" t="s">
        <v>1114</v>
      </c>
      <c r="C260" s="53" t="s">
        <v>1115</v>
      </c>
      <c r="D260" s="53" t="s">
        <v>1116</v>
      </c>
      <c r="E260" s="53" t="s">
        <v>1117</v>
      </c>
    </row>
    <row r="261" spans="1:5" hidden="1">
      <c r="A261" s="53" t="s">
        <v>1118</v>
      </c>
      <c r="B261" s="53" t="s">
        <v>1114</v>
      </c>
      <c r="C261" s="53" t="s">
        <v>1119</v>
      </c>
      <c r="D261" s="53" t="s">
        <v>1116</v>
      </c>
      <c r="E261" s="53" t="s">
        <v>1120</v>
      </c>
    </row>
    <row r="262" spans="1:5" hidden="1">
      <c r="A262" s="53" t="s">
        <v>1121</v>
      </c>
      <c r="B262" s="53" t="s">
        <v>1114</v>
      </c>
      <c r="C262" s="53" t="s">
        <v>1122</v>
      </c>
      <c r="D262" s="53" t="s">
        <v>1116</v>
      </c>
      <c r="E262" s="53" t="s">
        <v>1123</v>
      </c>
    </row>
    <row r="263" spans="1:5" hidden="1">
      <c r="A263" s="53" t="s">
        <v>1124</v>
      </c>
      <c r="B263" s="53" t="s">
        <v>1114</v>
      </c>
      <c r="C263" s="53" t="s">
        <v>1125</v>
      </c>
      <c r="D263" s="53" t="s">
        <v>1116</v>
      </c>
      <c r="E263" s="53" t="s">
        <v>1126</v>
      </c>
    </row>
    <row r="264" spans="1:5" hidden="1">
      <c r="A264" s="53" t="s">
        <v>1127</v>
      </c>
      <c r="B264" s="53" t="s">
        <v>1114</v>
      </c>
      <c r="C264" s="53" t="s">
        <v>1128</v>
      </c>
      <c r="D264" s="53" t="s">
        <v>1116</v>
      </c>
      <c r="E264" s="53" t="s">
        <v>1129</v>
      </c>
    </row>
    <row r="265" spans="1:5" hidden="1">
      <c r="A265" s="53" t="s">
        <v>1130</v>
      </c>
      <c r="B265" s="53" t="s">
        <v>1114</v>
      </c>
      <c r="C265" s="53" t="s">
        <v>1131</v>
      </c>
      <c r="D265" s="53" t="s">
        <v>1116</v>
      </c>
      <c r="E265" s="53" t="s">
        <v>1132</v>
      </c>
    </row>
    <row r="266" spans="1:5" hidden="1">
      <c r="A266" s="53" t="s">
        <v>1133</v>
      </c>
      <c r="B266" s="53" t="s">
        <v>1114</v>
      </c>
      <c r="C266" s="53" t="s">
        <v>1134</v>
      </c>
      <c r="D266" s="53" t="s">
        <v>1116</v>
      </c>
      <c r="E266" s="53" t="s">
        <v>1135</v>
      </c>
    </row>
    <row r="267" spans="1:5" hidden="1">
      <c r="A267" s="53" t="s">
        <v>1136</v>
      </c>
      <c r="B267" s="53" t="s">
        <v>1114</v>
      </c>
      <c r="C267" s="53" t="s">
        <v>1137</v>
      </c>
      <c r="D267" s="53" t="s">
        <v>1116</v>
      </c>
      <c r="E267" s="53" t="s">
        <v>1138</v>
      </c>
    </row>
    <row r="268" spans="1:5" hidden="1">
      <c r="A268" s="53" t="s">
        <v>1139</v>
      </c>
      <c r="B268" s="53" t="s">
        <v>1114</v>
      </c>
      <c r="C268" s="53" t="s">
        <v>1140</v>
      </c>
      <c r="D268" s="53" t="s">
        <v>1116</v>
      </c>
      <c r="E268" s="53" t="s">
        <v>1141</v>
      </c>
    </row>
    <row r="269" spans="1:5" hidden="1">
      <c r="A269" s="53" t="s">
        <v>1142</v>
      </c>
      <c r="B269" s="53" t="s">
        <v>1114</v>
      </c>
      <c r="C269" s="53" t="s">
        <v>1143</v>
      </c>
      <c r="D269" s="53" t="s">
        <v>1116</v>
      </c>
      <c r="E269" s="53" t="s">
        <v>1144</v>
      </c>
    </row>
    <row r="270" spans="1:5" hidden="1">
      <c r="A270" s="53" t="s">
        <v>1145</v>
      </c>
      <c r="B270" s="53" t="s">
        <v>1114</v>
      </c>
      <c r="C270" s="53" t="s">
        <v>1146</v>
      </c>
      <c r="D270" s="53" t="s">
        <v>1116</v>
      </c>
      <c r="E270" s="53" t="s">
        <v>1147</v>
      </c>
    </row>
    <row r="271" spans="1:5" hidden="1">
      <c r="A271" s="53" t="s">
        <v>1148</v>
      </c>
      <c r="B271" s="53" t="s">
        <v>1114</v>
      </c>
      <c r="C271" s="53" t="s">
        <v>1149</v>
      </c>
      <c r="D271" s="53" t="s">
        <v>1116</v>
      </c>
      <c r="E271" s="53" t="s">
        <v>1150</v>
      </c>
    </row>
    <row r="272" spans="1:5" hidden="1">
      <c r="A272" s="53" t="s">
        <v>1151</v>
      </c>
      <c r="B272" s="53" t="s">
        <v>1114</v>
      </c>
      <c r="C272" s="53" t="s">
        <v>1152</v>
      </c>
      <c r="D272" s="53" t="s">
        <v>1116</v>
      </c>
      <c r="E272" s="53" t="s">
        <v>1153</v>
      </c>
    </row>
    <row r="273" spans="1:5" hidden="1">
      <c r="A273" s="53" t="s">
        <v>1154</v>
      </c>
      <c r="B273" s="53" t="s">
        <v>1114</v>
      </c>
      <c r="C273" s="53" t="s">
        <v>1155</v>
      </c>
      <c r="D273" s="53" t="s">
        <v>1116</v>
      </c>
      <c r="E273" s="53" t="s">
        <v>1156</v>
      </c>
    </row>
    <row r="274" spans="1:5" hidden="1">
      <c r="A274" s="53" t="s">
        <v>1157</v>
      </c>
      <c r="B274" s="53" t="s">
        <v>1114</v>
      </c>
      <c r="C274" s="53" t="s">
        <v>1158</v>
      </c>
      <c r="D274" s="53" t="s">
        <v>1116</v>
      </c>
      <c r="E274" s="53" t="s">
        <v>1159</v>
      </c>
    </row>
    <row r="275" spans="1:5" hidden="1">
      <c r="A275" s="53" t="s">
        <v>1160</v>
      </c>
      <c r="B275" s="53" t="s">
        <v>1114</v>
      </c>
      <c r="C275" s="53" t="s">
        <v>1161</v>
      </c>
      <c r="D275" s="53" t="s">
        <v>1116</v>
      </c>
      <c r="E275" s="53" t="s">
        <v>1162</v>
      </c>
    </row>
    <row r="276" spans="1:5" hidden="1">
      <c r="A276" s="53" t="s">
        <v>1163</v>
      </c>
      <c r="B276" s="53" t="s">
        <v>1114</v>
      </c>
      <c r="C276" s="53" t="s">
        <v>1164</v>
      </c>
      <c r="D276" s="53" t="s">
        <v>1116</v>
      </c>
      <c r="E276" s="53" t="s">
        <v>1165</v>
      </c>
    </row>
    <row r="277" spans="1:5" hidden="1">
      <c r="A277" s="53" t="s">
        <v>1166</v>
      </c>
      <c r="B277" s="53" t="s">
        <v>1114</v>
      </c>
      <c r="C277" s="53" t="s">
        <v>1167</v>
      </c>
      <c r="D277" s="53" t="s">
        <v>1116</v>
      </c>
      <c r="E277" s="53" t="s">
        <v>1168</v>
      </c>
    </row>
    <row r="278" spans="1:5" hidden="1">
      <c r="A278" s="53" t="s">
        <v>1169</v>
      </c>
      <c r="B278" s="53" t="s">
        <v>1114</v>
      </c>
      <c r="C278" s="53" t="s">
        <v>1170</v>
      </c>
      <c r="D278" s="53" t="s">
        <v>1116</v>
      </c>
      <c r="E278" s="53" t="s">
        <v>1171</v>
      </c>
    </row>
    <row r="279" spans="1:5" hidden="1">
      <c r="A279" s="53" t="s">
        <v>1172</v>
      </c>
      <c r="B279" s="53" t="s">
        <v>1114</v>
      </c>
      <c r="C279" s="53" t="s">
        <v>1173</v>
      </c>
      <c r="D279" s="53" t="s">
        <v>1116</v>
      </c>
      <c r="E279" s="53" t="s">
        <v>1174</v>
      </c>
    </row>
    <row r="280" spans="1:5" hidden="1">
      <c r="A280" s="53" t="s">
        <v>1175</v>
      </c>
      <c r="B280" s="53" t="s">
        <v>1114</v>
      </c>
      <c r="C280" s="53" t="s">
        <v>1176</v>
      </c>
      <c r="D280" s="53" t="s">
        <v>1116</v>
      </c>
      <c r="E280" s="53" t="s">
        <v>1177</v>
      </c>
    </row>
    <row r="281" spans="1:5" hidden="1">
      <c r="A281" s="53" t="s">
        <v>1178</v>
      </c>
      <c r="B281" s="53" t="s">
        <v>1114</v>
      </c>
      <c r="C281" s="53" t="s">
        <v>1179</v>
      </c>
      <c r="D281" s="53" t="s">
        <v>1116</v>
      </c>
      <c r="E281" s="53" t="s">
        <v>1180</v>
      </c>
    </row>
    <row r="282" spans="1:5" hidden="1">
      <c r="A282" s="53" t="s">
        <v>1181</v>
      </c>
      <c r="B282" s="53" t="s">
        <v>1114</v>
      </c>
      <c r="C282" s="53" t="s">
        <v>1182</v>
      </c>
      <c r="D282" s="53" t="s">
        <v>1116</v>
      </c>
      <c r="E282" s="53" t="s">
        <v>1183</v>
      </c>
    </row>
    <row r="283" spans="1:5" hidden="1">
      <c r="A283" s="53" t="s">
        <v>1184</v>
      </c>
      <c r="B283" s="53" t="s">
        <v>1114</v>
      </c>
      <c r="C283" s="53" t="s">
        <v>1185</v>
      </c>
      <c r="D283" s="53" t="s">
        <v>1116</v>
      </c>
      <c r="E283" s="53" t="s">
        <v>1186</v>
      </c>
    </row>
    <row r="284" spans="1:5" hidden="1">
      <c r="A284" s="53" t="s">
        <v>1187</v>
      </c>
      <c r="B284" s="53" t="s">
        <v>1114</v>
      </c>
      <c r="C284" s="53" t="s">
        <v>1188</v>
      </c>
      <c r="D284" s="53" t="s">
        <v>1116</v>
      </c>
      <c r="E284" s="53" t="s">
        <v>1189</v>
      </c>
    </row>
    <row r="285" spans="1:5" hidden="1">
      <c r="A285" s="53" t="s">
        <v>1190</v>
      </c>
      <c r="B285" s="53" t="s">
        <v>1114</v>
      </c>
      <c r="C285" s="53" t="s">
        <v>1191</v>
      </c>
      <c r="D285" s="53" t="s">
        <v>1116</v>
      </c>
      <c r="E285" s="53" t="s">
        <v>1192</v>
      </c>
    </row>
    <row r="286" spans="1:5" hidden="1">
      <c r="A286" s="53" t="s">
        <v>1193</v>
      </c>
      <c r="B286" s="53" t="s">
        <v>1114</v>
      </c>
      <c r="C286" s="53" t="s">
        <v>1194</v>
      </c>
      <c r="D286" s="53" t="s">
        <v>1116</v>
      </c>
      <c r="E286" s="53" t="s">
        <v>1195</v>
      </c>
    </row>
    <row r="287" spans="1:5" hidden="1">
      <c r="A287" s="53" t="s">
        <v>1196</v>
      </c>
      <c r="B287" s="53" t="s">
        <v>1114</v>
      </c>
      <c r="C287" s="53" t="s">
        <v>1197</v>
      </c>
      <c r="D287" s="53" t="s">
        <v>1116</v>
      </c>
      <c r="E287" s="53" t="s">
        <v>1198</v>
      </c>
    </row>
    <row r="288" spans="1:5" hidden="1">
      <c r="A288" s="53" t="s">
        <v>1199</v>
      </c>
      <c r="B288" s="53" t="s">
        <v>1114</v>
      </c>
      <c r="C288" s="53" t="s">
        <v>1200</v>
      </c>
      <c r="D288" s="53" t="s">
        <v>1116</v>
      </c>
      <c r="E288" s="53" t="s">
        <v>1201</v>
      </c>
    </row>
    <row r="289" spans="1:5" hidden="1">
      <c r="A289" s="53" t="s">
        <v>1202</v>
      </c>
      <c r="B289" s="53" t="s">
        <v>1114</v>
      </c>
      <c r="C289" s="53" t="s">
        <v>1203</v>
      </c>
      <c r="D289" s="53" t="s">
        <v>1116</v>
      </c>
      <c r="E289" s="53" t="s">
        <v>1204</v>
      </c>
    </row>
    <row r="290" spans="1:5" hidden="1">
      <c r="A290" s="53" t="s">
        <v>1205</v>
      </c>
      <c r="B290" s="53" t="s">
        <v>1114</v>
      </c>
      <c r="C290" s="53" t="s">
        <v>1206</v>
      </c>
      <c r="D290" s="53" t="s">
        <v>1116</v>
      </c>
      <c r="E290" s="53" t="s">
        <v>1207</v>
      </c>
    </row>
    <row r="291" spans="1:5" hidden="1">
      <c r="A291" s="53" t="s">
        <v>1208</v>
      </c>
      <c r="B291" s="53" t="s">
        <v>1114</v>
      </c>
      <c r="C291" s="53" t="s">
        <v>1209</v>
      </c>
      <c r="D291" s="53" t="s">
        <v>1116</v>
      </c>
      <c r="E291" s="53" t="s">
        <v>1210</v>
      </c>
    </row>
    <row r="292" spans="1:5" hidden="1">
      <c r="A292" s="53" t="s">
        <v>1211</v>
      </c>
      <c r="B292" s="53" t="s">
        <v>1114</v>
      </c>
      <c r="C292" s="53" t="s">
        <v>1212</v>
      </c>
      <c r="D292" s="53" t="s">
        <v>1116</v>
      </c>
      <c r="E292" s="53" t="s">
        <v>1213</v>
      </c>
    </row>
    <row r="293" spans="1:5" hidden="1">
      <c r="A293" s="53" t="s">
        <v>1214</v>
      </c>
      <c r="B293" s="53" t="s">
        <v>1114</v>
      </c>
      <c r="C293" s="53" t="s">
        <v>1215</v>
      </c>
      <c r="D293" s="53" t="s">
        <v>1116</v>
      </c>
      <c r="E293" s="53" t="s">
        <v>1216</v>
      </c>
    </row>
    <row r="294" spans="1:5" hidden="1">
      <c r="A294" s="53" t="s">
        <v>1217</v>
      </c>
      <c r="B294" s="53" t="s">
        <v>1114</v>
      </c>
      <c r="C294" s="53" t="s">
        <v>1218</v>
      </c>
      <c r="D294" s="53" t="s">
        <v>1116</v>
      </c>
      <c r="E294" s="53" t="s">
        <v>1219</v>
      </c>
    </row>
    <row r="295" spans="1:5">
      <c r="A295" s="53" t="s">
        <v>1220</v>
      </c>
      <c r="B295" s="53" t="s">
        <v>251</v>
      </c>
      <c r="C295" s="53" t="s">
        <v>1221</v>
      </c>
      <c r="D295" s="53" t="s">
        <v>1222</v>
      </c>
      <c r="E295" s="53" t="s">
        <v>1223</v>
      </c>
    </row>
    <row r="296" spans="1:5">
      <c r="A296" s="53" t="s">
        <v>1224</v>
      </c>
      <c r="B296" s="53" t="s">
        <v>251</v>
      </c>
      <c r="C296" s="53" t="s">
        <v>1225</v>
      </c>
      <c r="D296" s="53" t="s">
        <v>1222</v>
      </c>
      <c r="E296" s="53" t="s">
        <v>1226</v>
      </c>
    </row>
    <row r="297" spans="1:5">
      <c r="A297" s="53" t="s">
        <v>1227</v>
      </c>
      <c r="B297" s="53" t="s">
        <v>251</v>
      </c>
      <c r="C297" s="53" t="s">
        <v>1228</v>
      </c>
      <c r="D297" s="53" t="s">
        <v>1222</v>
      </c>
      <c r="E297" s="53" t="s">
        <v>1229</v>
      </c>
    </row>
    <row r="298" spans="1:5">
      <c r="A298" s="53" t="s">
        <v>1230</v>
      </c>
      <c r="B298" s="53" t="s">
        <v>251</v>
      </c>
      <c r="C298" s="53" t="s">
        <v>1231</v>
      </c>
      <c r="D298" s="53" t="s">
        <v>1222</v>
      </c>
      <c r="E298" s="53" t="s">
        <v>1232</v>
      </c>
    </row>
    <row r="299" spans="1:5">
      <c r="A299" s="53" t="s">
        <v>1233</v>
      </c>
      <c r="B299" s="53" t="s">
        <v>251</v>
      </c>
      <c r="C299" s="53" t="s">
        <v>1234</v>
      </c>
      <c r="D299" s="53" t="s">
        <v>1222</v>
      </c>
      <c r="E299" s="53" t="s">
        <v>1235</v>
      </c>
    </row>
    <row r="300" spans="1:5">
      <c r="A300" s="53" t="s">
        <v>1236</v>
      </c>
      <c r="B300" s="53" t="s">
        <v>251</v>
      </c>
      <c r="C300" s="53" t="s">
        <v>1237</v>
      </c>
      <c r="D300" s="53" t="s">
        <v>1222</v>
      </c>
      <c r="E300" s="53" t="s">
        <v>1238</v>
      </c>
    </row>
    <row r="301" spans="1:5">
      <c r="A301" s="53" t="s">
        <v>1239</v>
      </c>
      <c r="B301" s="53" t="s">
        <v>251</v>
      </c>
      <c r="C301" s="53" t="s">
        <v>1240</v>
      </c>
      <c r="D301" s="53" t="s">
        <v>1222</v>
      </c>
      <c r="E301" s="53" t="s">
        <v>1241</v>
      </c>
    </row>
    <row r="302" spans="1:5">
      <c r="A302" s="53" t="s">
        <v>1242</v>
      </c>
      <c r="B302" s="53" t="s">
        <v>251</v>
      </c>
      <c r="C302" s="53" t="s">
        <v>1243</v>
      </c>
      <c r="D302" s="53" t="s">
        <v>1222</v>
      </c>
      <c r="E302" s="53" t="s">
        <v>1244</v>
      </c>
    </row>
    <row r="303" spans="1:5">
      <c r="A303" s="53" t="s">
        <v>1245</v>
      </c>
      <c r="B303" s="53" t="s">
        <v>251</v>
      </c>
      <c r="C303" s="53" t="s">
        <v>1246</v>
      </c>
      <c r="D303" s="53" t="s">
        <v>1222</v>
      </c>
      <c r="E303" s="53" t="s">
        <v>1247</v>
      </c>
    </row>
    <row r="304" spans="1:5">
      <c r="A304" s="53" t="s">
        <v>1248</v>
      </c>
      <c r="B304" s="53" t="s">
        <v>251</v>
      </c>
      <c r="C304" s="53" t="s">
        <v>1249</v>
      </c>
      <c r="D304" s="53" t="s">
        <v>1222</v>
      </c>
      <c r="E304" s="53" t="s">
        <v>1250</v>
      </c>
    </row>
    <row r="305" spans="1:5">
      <c r="A305" s="53" t="s">
        <v>1251</v>
      </c>
      <c r="B305" s="53" t="s">
        <v>251</v>
      </c>
      <c r="C305" s="53" t="s">
        <v>1252</v>
      </c>
      <c r="D305" s="53" t="s">
        <v>1222</v>
      </c>
      <c r="E305" s="53" t="s">
        <v>1253</v>
      </c>
    </row>
    <row r="306" spans="1:5">
      <c r="A306" s="53" t="s">
        <v>1254</v>
      </c>
      <c r="B306" s="53" t="s">
        <v>251</v>
      </c>
      <c r="C306" s="53" t="s">
        <v>1255</v>
      </c>
      <c r="D306" s="53" t="s">
        <v>1222</v>
      </c>
      <c r="E306" s="53" t="s">
        <v>1256</v>
      </c>
    </row>
    <row r="307" spans="1:5">
      <c r="A307" s="53" t="s">
        <v>1257</v>
      </c>
      <c r="B307" s="53" t="s">
        <v>251</v>
      </c>
      <c r="C307" s="53" t="s">
        <v>1258</v>
      </c>
      <c r="D307" s="53" t="s">
        <v>1222</v>
      </c>
      <c r="E307" s="53" t="s">
        <v>1259</v>
      </c>
    </row>
    <row r="308" spans="1:5">
      <c r="A308" s="53" t="s">
        <v>1260</v>
      </c>
      <c r="B308" s="53" t="s">
        <v>251</v>
      </c>
      <c r="C308" s="53" t="s">
        <v>1261</v>
      </c>
      <c r="D308" s="53" t="s">
        <v>1222</v>
      </c>
      <c r="E308" s="53" t="s">
        <v>1262</v>
      </c>
    </row>
    <row r="309" spans="1:5">
      <c r="A309" s="53" t="s">
        <v>1263</v>
      </c>
      <c r="B309" s="53" t="s">
        <v>251</v>
      </c>
      <c r="C309" s="53" t="s">
        <v>1264</v>
      </c>
      <c r="D309" s="53" t="s">
        <v>1222</v>
      </c>
      <c r="E309" s="53" t="s">
        <v>1265</v>
      </c>
    </row>
    <row r="310" spans="1:5">
      <c r="A310" s="53" t="s">
        <v>1266</v>
      </c>
      <c r="B310" s="53" t="s">
        <v>251</v>
      </c>
      <c r="C310" s="53" t="s">
        <v>1267</v>
      </c>
      <c r="D310" s="53" t="s">
        <v>1222</v>
      </c>
      <c r="E310" s="53" t="s">
        <v>1268</v>
      </c>
    </row>
    <row r="311" spans="1:5">
      <c r="A311" s="53" t="s">
        <v>1269</v>
      </c>
      <c r="B311" s="53" t="s">
        <v>251</v>
      </c>
      <c r="C311" s="53" t="s">
        <v>1270</v>
      </c>
      <c r="D311" s="53" t="s">
        <v>1222</v>
      </c>
      <c r="E311" s="53" t="s">
        <v>1271</v>
      </c>
    </row>
    <row r="312" spans="1:5">
      <c r="A312" s="53" t="s">
        <v>1272</v>
      </c>
      <c r="B312" s="53" t="s">
        <v>251</v>
      </c>
      <c r="C312" s="53" t="s">
        <v>1273</v>
      </c>
      <c r="D312" s="53" t="s">
        <v>1222</v>
      </c>
      <c r="E312" s="53" t="s">
        <v>1274</v>
      </c>
    </row>
    <row r="313" spans="1:5">
      <c r="A313" s="53" t="s">
        <v>1275</v>
      </c>
      <c r="B313" s="53" t="s">
        <v>251</v>
      </c>
      <c r="C313" s="53" t="s">
        <v>1276</v>
      </c>
      <c r="D313" s="53" t="s">
        <v>1222</v>
      </c>
      <c r="E313" s="53" t="s">
        <v>1277</v>
      </c>
    </row>
    <row r="314" spans="1:5">
      <c r="A314" s="53" t="s">
        <v>1278</v>
      </c>
      <c r="B314" s="53" t="s">
        <v>251</v>
      </c>
      <c r="C314" s="53" t="s">
        <v>1279</v>
      </c>
      <c r="D314" s="53" t="s">
        <v>1222</v>
      </c>
      <c r="E314" s="53" t="s">
        <v>1280</v>
      </c>
    </row>
    <row r="315" spans="1:5">
      <c r="A315" s="53" t="s">
        <v>1281</v>
      </c>
      <c r="B315" s="53" t="s">
        <v>251</v>
      </c>
      <c r="C315" s="53" t="s">
        <v>1282</v>
      </c>
      <c r="D315" s="53" t="s">
        <v>1222</v>
      </c>
      <c r="E315" s="53" t="s">
        <v>1283</v>
      </c>
    </row>
    <row r="316" spans="1:5">
      <c r="A316" s="53" t="s">
        <v>1284</v>
      </c>
      <c r="B316" s="53" t="s">
        <v>251</v>
      </c>
      <c r="C316" s="53" t="s">
        <v>1285</v>
      </c>
      <c r="D316" s="53" t="s">
        <v>1222</v>
      </c>
      <c r="E316" s="53" t="s">
        <v>1286</v>
      </c>
    </row>
    <row r="317" spans="1:5">
      <c r="A317" s="53" t="s">
        <v>1287</v>
      </c>
      <c r="B317" s="53" t="s">
        <v>251</v>
      </c>
      <c r="C317" s="53" t="s">
        <v>1288</v>
      </c>
      <c r="D317" s="53" t="s">
        <v>1222</v>
      </c>
      <c r="E317" s="53" t="s">
        <v>1289</v>
      </c>
    </row>
    <row r="318" spans="1:5">
      <c r="A318" s="53" t="s">
        <v>1290</v>
      </c>
      <c r="B318" s="53" t="s">
        <v>251</v>
      </c>
      <c r="C318" s="53" t="s">
        <v>1291</v>
      </c>
      <c r="D318" s="53" t="s">
        <v>1222</v>
      </c>
      <c r="E318" s="53" t="s">
        <v>1292</v>
      </c>
    </row>
    <row r="319" spans="1:5">
      <c r="A319" s="53" t="s">
        <v>1293</v>
      </c>
      <c r="B319" s="53" t="s">
        <v>251</v>
      </c>
      <c r="C319" s="53" t="s">
        <v>1294</v>
      </c>
      <c r="D319" s="53" t="s">
        <v>1222</v>
      </c>
      <c r="E319" s="53" t="s">
        <v>1295</v>
      </c>
    </row>
    <row r="320" spans="1:5" hidden="1">
      <c r="A320" s="53" t="s">
        <v>1296</v>
      </c>
      <c r="B320" s="53" t="s">
        <v>254</v>
      </c>
      <c r="C320" s="53" t="s">
        <v>1297</v>
      </c>
      <c r="D320" s="53" t="s">
        <v>1298</v>
      </c>
      <c r="E320" s="53" t="s">
        <v>1299</v>
      </c>
    </row>
    <row r="321" spans="1:5" hidden="1">
      <c r="A321" s="53" t="s">
        <v>1300</v>
      </c>
      <c r="B321" s="53" t="s">
        <v>254</v>
      </c>
      <c r="C321" s="53" t="s">
        <v>1301</v>
      </c>
      <c r="D321" s="53" t="s">
        <v>1298</v>
      </c>
      <c r="E321" s="53" t="s">
        <v>1302</v>
      </c>
    </row>
    <row r="322" spans="1:5" hidden="1">
      <c r="A322" s="53" t="s">
        <v>1303</v>
      </c>
      <c r="B322" s="53" t="s">
        <v>254</v>
      </c>
      <c r="C322" s="53" t="s">
        <v>1304</v>
      </c>
      <c r="D322" s="53" t="s">
        <v>1298</v>
      </c>
      <c r="E322" s="53" t="s">
        <v>1305</v>
      </c>
    </row>
    <row r="323" spans="1:5" hidden="1">
      <c r="A323" s="53" t="s">
        <v>1306</v>
      </c>
      <c r="B323" s="53" t="s">
        <v>254</v>
      </c>
      <c r="C323" s="53" t="s">
        <v>1307</v>
      </c>
      <c r="D323" s="53" t="s">
        <v>1298</v>
      </c>
      <c r="E323" s="53" t="s">
        <v>1308</v>
      </c>
    </row>
    <row r="324" spans="1:5" hidden="1">
      <c r="A324" s="53" t="s">
        <v>1309</v>
      </c>
      <c r="B324" s="53" t="s">
        <v>254</v>
      </c>
      <c r="C324" s="53" t="s">
        <v>1310</v>
      </c>
      <c r="D324" s="53" t="s">
        <v>1298</v>
      </c>
      <c r="E324" s="53" t="s">
        <v>1311</v>
      </c>
    </row>
    <row r="325" spans="1:5" hidden="1">
      <c r="A325" s="53" t="s">
        <v>1312</v>
      </c>
      <c r="B325" s="53" t="s">
        <v>254</v>
      </c>
      <c r="C325" s="53" t="s">
        <v>1313</v>
      </c>
      <c r="D325" s="53" t="s">
        <v>1298</v>
      </c>
      <c r="E325" s="53" t="s">
        <v>1314</v>
      </c>
    </row>
    <row r="326" spans="1:5" hidden="1">
      <c r="A326" s="53" t="s">
        <v>1315</v>
      </c>
      <c r="B326" s="53" t="s">
        <v>254</v>
      </c>
      <c r="C326" s="53" t="s">
        <v>1316</v>
      </c>
      <c r="D326" s="53" t="s">
        <v>1298</v>
      </c>
      <c r="E326" s="53" t="s">
        <v>1317</v>
      </c>
    </row>
    <row r="327" spans="1:5" hidden="1">
      <c r="A327" s="53" t="s">
        <v>1318</v>
      </c>
      <c r="B327" s="53" t="s">
        <v>254</v>
      </c>
      <c r="C327" s="53" t="s">
        <v>1319</v>
      </c>
      <c r="D327" s="53" t="s">
        <v>1298</v>
      </c>
      <c r="E327" s="53" t="s">
        <v>1320</v>
      </c>
    </row>
    <row r="328" spans="1:5" hidden="1">
      <c r="A328" s="53" t="s">
        <v>1321</v>
      </c>
      <c r="B328" s="53" t="s">
        <v>254</v>
      </c>
      <c r="C328" s="53" t="s">
        <v>1322</v>
      </c>
      <c r="D328" s="53" t="s">
        <v>1298</v>
      </c>
      <c r="E328" s="53" t="s">
        <v>1323</v>
      </c>
    </row>
    <row r="329" spans="1:5" hidden="1">
      <c r="A329" s="53" t="s">
        <v>1324</v>
      </c>
      <c r="B329" s="53" t="s">
        <v>254</v>
      </c>
      <c r="C329" s="53" t="s">
        <v>1325</v>
      </c>
      <c r="D329" s="53" t="s">
        <v>1298</v>
      </c>
      <c r="E329" s="53" t="s">
        <v>1326</v>
      </c>
    </row>
    <row r="330" spans="1:5" hidden="1">
      <c r="A330" s="53" t="s">
        <v>1327</v>
      </c>
      <c r="B330" s="53" t="s">
        <v>254</v>
      </c>
      <c r="C330" s="53" t="s">
        <v>1328</v>
      </c>
      <c r="D330" s="53" t="s">
        <v>1298</v>
      </c>
      <c r="E330" s="53" t="s">
        <v>1329</v>
      </c>
    </row>
    <row r="331" spans="1:5" hidden="1">
      <c r="A331" s="53" t="s">
        <v>1330</v>
      </c>
      <c r="B331" s="53" t="s">
        <v>254</v>
      </c>
      <c r="C331" s="53" t="s">
        <v>1331</v>
      </c>
      <c r="D331" s="53" t="s">
        <v>1298</v>
      </c>
      <c r="E331" s="53" t="s">
        <v>1332</v>
      </c>
    </row>
    <row r="332" spans="1:5" hidden="1">
      <c r="A332" s="53" t="s">
        <v>1333</v>
      </c>
      <c r="B332" s="53" t="s">
        <v>254</v>
      </c>
      <c r="C332" s="53" t="s">
        <v>1334</v>
      </c>
      <c r="D332" s="53" t="s">
        <v>1298</v>
      </c>
      <c r="E332" s="53" t="s">
        <v>1335</v>
      </c>
    </row>
    <row r="333" spans="1:5" hidden="1">
      <c r="A333" s="53" t="s">
        <v>1336</v>
      </c>
      <c r="B333" s="53" t="s">
        <v>254</v>
      </c>
      <c r="C333" s="53" t="s">
        <v>1337</v>
      </c>
      <c r="D333" s="53" t="s">
        <v>1298</v>
      </c>
      <c r="E333" s="53" t="s">
        <v>1338</v>
      </c>
    </row>
    <row r="334" spans="1:5" hidden="1">
      <c r="A334" s="53" t="s">
        <v>1339</v>
      </c>
      <c r="B334" s="53" t="s">
        <v>254</v>
      </c>
      <c r="C334" s="53" t="s">
        <v>1340</v>
      </c>
      <c r="D334" s="53" t="s">
        <v>1298</v>
      </c>
      <c r="E334" s="53" t="s">
        <v>1341</v>
      </c>
    </row>
    <row r="335" spans="1:5" hidden="1">
      <c r="A335" s="53" t="s">
        <v>1342</v>
      </c>
      <c r="B335" s="53" t="s">
        <v>254</v>
      </c>
      <c r="C335" s="53" t="s">
        <v>1343</v>
      </c>
      <c r="D335" s="53" t="s">
        <v>1298</v>
      </c>
      <c r="E335" s="53" t="s">
        <v>1344</v>
      </c>
    </row>
    <row r="336" spans="1:5" hidden="1">
      <c r="A336" s="53" t="s">
        <v>1345</v>
      </c>
      <c r="B336" s="53" t="s">
        <v>254</v>
      </c>
      <c r="C336" s="53" t="s">
        <v>1346</v>
      </c>
      <c r="D336" s="53" t="s">
        <v>1298</v>
      </c>
      <c r="E336" s="53" t="s">
        <v>1347</v>
      </c>
    </row>
    <row r="337" spans="1:5" hidden="1">
      <c r="A337" s="53" t="s">
        <v>1348</v>
      </c>
      <c r="B337" s="53" t="s">
        <v>254</v>
      </c>
      <c r="C337" s="53" t="s">
        <v>1349</v>
      </c>
      <c r="D337" s="53" t="s">
        <v>1298</v>
      </c>
      <c r="E337" s="53" t="s">
        <v>1350</v>
      </c>
    </row>
    <row r="338" spans="1:5" hidden="1">
      <c r="A338" s="53" t="s">
        <v>1351</v>
      </c>
      <c r="B338" s="53" t="s">
        <v>254</v>
      </c>
      <c r="C338" s="53" t="s">
        <v>1352</v>
      </c>
      <c r="D338" s="53" t="s">
        <v>1298</v>
      </c>
      <c r="E338" s="53" t="s">
        <v>1353</v>
      </c>
    </row>
    <row r="339" spans="1:5" hidden="1">
      <c r="A339" s="53" t="s">
        <v>1354</v>
      </c>
      <c r="B339" s="53" t="s">
        <v>254</v>
      </c>
      <c r="C339" s="53" t="s">
        <v>1355</v>
      </c>
      <c r="D339" s="53" t="s">
        <v>1298</v>
      </c>
      <c r="E339" s="53" t="s">
        <v>1356</v>
      </c>
    </row>
    <row r="340" spans="1:5" hidden="1">
      <c r="A340" s="53" t="s">
        <v>1357</v>
      </c>
      <c r="B340" s="53" t="s">
        <v>254</v>
      </c>
      <c r="C340" s="53" t="s">
        <v>1358</v>
      </c>
      <c r="D340" s="53" t="s">
        <v>1298</v>
      </c>
      <c r="E340" s="53" t="s">
        <v>1359</v>
      </c>
    </row>
    <row r="341" spans="1:5" hidden="1">
      <c r="A341" s="53" t="s">
        <v>1360</v>
      </c>
      <c r="B341" s="53" t="s">
        <v>254</v>
      </c>
      <c r="C341" s="53" t="s">
        <v>1361</v>
      </c>
      <c r="D341" s="53" t="s">
        <v>1298</v>
      </c>
      <c r="E341" s="53" t="s">
        <v>1362</v>
      </c>
    </row>
    <row r="342" spans="1:5" hidden="1">
      <c r="A342" s="53" t="s">
        <v>1363</v>
      </c>
      <c r="B342" s="53" t="s">
        <v>254</v>
      </c>
      <c r="C342" s="53" t="s">
        <v>1364</v>
      </c>
      <c r="D342" s="53" t="s">
        <v>1298</v>
      </c>
      <c r="E342" s="53" t="s">
        <v>1365</v>
      </c>
    </row>
    <row r="343" spans="1:5" hidden="1">
      <c r="A343" s="53" t="s">
        <v>1366</v>
      </c>
      <c r="B343" s="53" t="s">
        <v>254</v>
      </c>
      <c r="C343" s="53" t="s">
        <v>1367</v>
      </c>
      <c r="D343" s="53" t="s">
        <v>1298</v>
      </c>
      <c r="E343" s="53" t="s">
        <v>1368</v>
      </c>
    </row>
    <row r="344" spans="1:5" hidden="1">
      <c r="A344" s="53" t="s">
        <v>1369</v>
      </c>
      <c r="B344" s="53" t="s">
        <v>254</v>
      </c>
      <c r="C344" s="53" t="s">
        <v>1370</v>
      </c>
      <c r="D344" s="53" t="s">
        <v>1298</v>
      </c>
      <c r="E344" s="53" t="s">
        <v>1371</v>
      </c>
    </row>
    <row r="345" spans="1:5" hidden="1">
      <c r="A345" s="53" t="s">
        <v>1372</v>
      </c>
      <c r="B345" s="53" t="s">
        <v>254</v>
      </c>
      <c r="C345" s="53" t="s">
        <v>1373</v>
      </c>
      <c r="D345" s="53" t="s">
        <v>1298</v>
      </c>
      <c r="E345" s="53" t="s">
        <v>1374</v>
      </c>
    </row>
    <row r="346" spans="1:5" hidden="1">
      <c r="A346" s="53" t="s">
        <v>1375</v>
      </c>
      <c r="B346" s="53" t="s">
        <v>254</v>
      </c>
      <c r="C346" s="53" t="s">
        <v>1376</v>
      </c>
      <c r="D346" s="53" t="s">
        <v>1298</v>
      </c>
      <c r="E346" s="53" t="s">
        <v>1377</v>
      </c>
    </row>
    <row r="347" spans="1:5" hidden="1">
      <c r="A347" s="53" t="s">
        <v>1378</v>
      </c>
      <c r="B347" s="53" t="s">
        <v>254</v>
      </c>
      <c r="C347" s="53" t="s">
        <v>1379</v>
      </c>
      <c r="D347" s="53" t="s">
        <v>1298</v>
      </c>
      <c r="E347" s="53" t="s">
        <v>1380</v>
      </c>
    </row>
    <row r="348" spans="1:5" hidden="1">
      <c r="A348" s="53" t="s">
        <v>1381</v>
      </c>
      <c r="B348" s="53" t="s">
        <v>254</v>
      </c>
      <c r="C348" s="53" t="s">
        <v>1382</v>
      </c>
      <c r="D348" s="53" t="s">
        <v>1298</v>
      </c>
      <c r="E348" s="53" t="s">
        <v>1383</v>
      </c>
    </row>
    <row r="349" spans="1:5" hidden="1">
      <c r="A349" s="53" t="s">
        <v>1384</v>
      </c>
      <c r="B349" s="53" t="s">
        <v>254</v>
      </c>
      <c r="C349" s="53" t="s">
        <v>1385</v>
      </c>
      <c r="D349" s="53" t="s">
        <v>1298</v>
      </c>
      <c r="E349" s="53" t="s">
        <v>1386</v>
      </c>
    </row>
    <row r="350" spans="1:5" hidden="1">
      <c r="A350" s="53" t="s">
        <v>1387</v>
      </c>
      <c r="B350" s="53" t="s">
        <v>254</v>
      </c>
      <c r="C350" s="53" t="s">
        <v>1388</v>
      </c>
      <c r="D350" s="53" t="s">
        <v>1298</v>
      </c>
      <c r="E350" s="53" t="s">
        <v>1389</v>
      </c>
    </row>
    <row r="351" spans="1:5" hidden="1">
      <c r="A351" s="53" t="s">
        <v>1390</v>
      </c>
      <c r="B351" s="53" t="s">
        <v>254</v>
      </c>
      <c r="C351" s="53" t="s">
        <v>1391</v>
      </c>
      <c r="D351" s="53" t="s">
        <v>1298</v>
      </c>
      <c r="E351" s="53" t="s">
        <v>1392</v>
      </c>
    </row>
    <row r="352" spans="1:5" hidden="1">
      <c r="A352" s="53" t="s">
        <v>1393</v>
      </c>
      <c r="B352" s="53" t="s">
        <v>254</v>
      </c>
      <c r="C352" s="53" t="s">
        <v>1394</v>
      </c>
      <c r="D352" s="53" t="s">
        <v>1298</v>
      </c>
      <c r="E352" s="53" t="s">
        <v>1395</v>
      </c>
    </row>
    <row r="353" spans="1:5" hidden="1">
      <c r="A353" s="53" t="s">
        <v>1396</v>
      </c>
      <c r="B353" s="53" t="s">
        <v>254</v>
      </c>
      <c r="C353" s="53" t="s">
        <v>1397</v>
      </c>
      <c r="D353" s="53" t="s">
        <v>1298</v>
      </c>
      <c r="E353" s="53" t="s">
        <v>1398</v>
      </c>
    </row>
    <row r="354" spans="1:5" hidden="1">
      <c r="A354" s="53" t="s">
        <v>1399</v>
      </c>
      <c r="B354" s="53" t="s">
        <v>254</v>
      </c>
      <c r="C354" s="53" t="s">
        <v>1400</v>
      </c>
      <c r="D354" s="53" t="s">
        <v>1298</v>
      </c>
      <c r="E354" s="53" t="s">
        <v>1401</v>
      </c>
    </row>
    <row r="355" spans="1:5" hidden="1">
      <c r="A355" s="53" t="s">
        <v>1402</v>
      </c>
      <c r="B355" s="53" t="s">
        <v>1403</v>
      </c>
      <c r="C355" s="53" t="s">
        <v>1404</v>
      </c>
      <c r="D355" s="53" t="s">
        <v>1405</v>
      </c>
      <c r="E355" s="53" t="s">
        <v>1406</v>
      </c>
    </row>
    <row r="356" spans="1:5" hidden="1">
      <c r="A356" s="53" t="s">
        <v>1407</v>
      </c>
      <c r="B356" s="53" t="s">
        <v>1403</v>
      </c>
      <c r="C356" s="53" t="s">
        <v>1408</v>
      </c>
      <c r="D356" s="53" t="s">
        <v>1405</v>
      </c>
      <c r="E356" s="53" t="s">
        <v>1409</v>
      </c>
    </row>
    <row r="357" spans="1:5" hidden="1">
      <c r="A357" s="53" t="s">
        <v>1410</v>
      </c>
      <c r="B357" s="53" t="s">
        <v>1403</v>
      </c>
      <c r="C357" s="53" t="s">
        <v>1411</v>
      </c>
      <c r="D357" s="53" t="s">
        <v>1405</v>
      </c>
      <c r="E357" s="53" t="s">
        <v>1412</v>
      </c>
    </row>
    <row r="358" spans="1:5" hidden="1">
      <c r="A358" s="53" t="s">
        <v>1413</v>
      </c>
      <c r="B358" s="53" t="s">
        <v>1403</v>
      </c>
      <c r="C358" s="53" t="s">
        <v>1414</v>
      </c>
      <c r="D358" s="53" t="s">
        <v>1405</v>
      </c>
      <c r="E358" s="53" t="s">
        <v>1415</v>
      </c>
    </row>
    <row r="359" spans="1:5" hidden="1">
      <c r="A359" s="53" t="s">
        <v>1416</v>
      </c>
      <c r="B359" s="53" t="s">
        <v>1403</v>
      </c>
      <c r="C359" s="53" t="s">
        <v>1417</v>
      </c>
      <c r="D359" s="53" t="s">
        <v>1405</v>
      </c>
      <c r="E359" s="53" t="s">
        <v>1418</v>
      </c>
    </row>
    <row r="360" spans="1:5" hidden="1">
      <c r="A360" s="53" t="s">
        <v>1419</v>
      </c>
      <c r="B360" s="53" t="s">
        <v>1403</v>
      </c>
      <c r="C360" s="53" t="s">
        <v>1420</v>
      </c>
      <c r="D360" s="53" t="s">
        <v>1405</v>
      </c>
      <c r="E360" s="53" t="s">
        <v>1421</v>
      </c>
    </row>
    <row r="361" spans="1:5" hidden="1">
      <c r="A361" s="53" t="s">
        <v>1422</v>
      </c>
      <c r="B361" s="53" t="s">
        <v>1403</v>
      </c>
      <c r="C361" s="53" t="s">
        <v>1423</v>
      </c>
      <c r="D361" s="53" t="s">
        <v>1405</v>
      </c>
      <c r="E361" s="53" t="s">
        <v>1424</v>
      </c>
    </row>
    <row r="362" spans="1:5" hidden="1">
      <c r="A362" s="53" t="s">
        <v>1425</v>
      </c>
      <c r="B362" s="53" t="s">
        <v>1403</v>
      </c>
      <c r="C362" s="53" t="s">
        <v>1426</v>
      </c>
      <c r="D362" s="53" t="s">
        <v>1405</v>
      </c>
      <c r="E362" s="53" t="s">
        <v>1427</v>
      </c>
    </row>
    <row r="363" spans="1:5" hidden="1">
      <c r="A363" s="53" t="s">
        <v>1428</v>
      </c>
      <c r="B363" s="53" t="s">
        <v>1403</v>
      </c>
      <c r="C363" s="53" t="s">
        <v>1429</v>
      </c>
      <c r="D363" s="53" t="s">
        <v>1405</v>
      </c>
      <c r="E363" s="53" t="s">
        <v>1430</v>
      </c>
    </row>
    <row r="364" spans="1:5" hidden="1">
      <c r="A364" s="53" t="s">
        <v>1431</v>
      </c>
      <c r="B364" s="53" t="s">
        <v>1403</v>
      </c>
      <c r="C364" s="53" t="s">
        <v>1432</v>
      </c>
      <c r="D364" s="53" t="s">
        <v>1405</v>
      </c>
      <c r="E364" s="53" t="s">
        <v>1433</v>
      </c>
    </row>
    <row r="365" spans="1:5" hidden="1">
      <c r="A365" s="53" t="s">
        <v>1434</v>
      </c>
      <c r="B365" s="53" t="s">
        <v>1403</v>
      </c>
      <c r="C365" s="53" t="s">
        <v>1435</v>
      </c>
      <c r="D365" s="53" t="s">
        <v>1405</v>
      </c>
      <c r="E365" s="53" t="s">
        <v>1436</v>
      </c>
    </row>
    <row r="366" spans="1:5" hidden="1">
      <c r="A366" s="53" t="s">
        <v>1437</v>
      </c>
      <c r="B366" s="53" t="s">
        <v>1403</v>
      </c>
      <c r="C366" s="53" t="s">
        <v>430</v>
      </c>
      <c r="D366" s="53" t="s">
        <v>1405</v>
      </c>
      <c r="E366" s="53" t="s">
        <v>431</v>
      </c>
    </row>
    <row r="367" spans="1:5" hidden="1">
      <c r="A367" s="53" t="s">
        <v>1438</v>
      </c>
      <c r="B367" s="53" t="s">
        <v>1403</v>
      </c>
      <c r="C367" s="53" t="s">
        <v>1439</v>
      </c>
      <c r="D367" s="53" t="s">
        <v>1405</v>
      </c>
      <c r="E367" s="53" t="s">
        <v>1440</v>
      </c>
    </row>
    <row r="368" spans="1:5" hidden="1">
      <c r="A368" s="53" t="s">
        <v>1441</v>
      </c>
      <c r="B368" s="53" t="s">
        <v>1403</v>
      </c>
      <c r="C368" s="53" t="s">
        <v>1442</v>
      </c>
      <c r="D368" s="53" t="s">
        <v>1405</v>
      </c>
      <c r="E368" s="53" t="s">
        <v>1443</v>
      </c>
    </row>
    <row r="369" spans="1:5" hidden="1">
      <c r="A369" s="53" t="s">
        <v>1444</v>
      </c>
      <c r="B369" s="53" t="s">
        <v>1403</v>
      </c>
      <c r="C369" s="53" t="s">
        <v>1445</v>
      </c>
      <c r="D369" s="53" t="s">
        <v>1405</v>
      </c>
      <c r="E369" s="53" t="s">
        <v>1446</v>
      </c>
    </row>
    <row r="370" spans="1:5" hidden="1">
      <c r="A370" s="53" t="s">
        <v>1447</v>
      </c>
      <c r="B370" s="53" t="s">
        <v>1403</v>
      </c>
      <c r="C370" s="53" t="s">
        <v>1448</v>
      </c>
      <c r="D370" s="53" t="s">
        <v>1405</v>
      </c>
      <c r="E370" s="53" t="s">
        <v>1449</v>
      </c>
    </row>
    <row r="371" spans="1:5" hidden="1">
      <c r="A371" s="53" t="s">
        <v>1450</v>
      </c>
      <c r="B371" s="53" t="s">
        <v>1403</v>
      </c>
      <c r="C371" s="53" t="s">
        <v>1451</v>
      </c>
      <c r="D371" s="53" t="s">
        <v>1405</v>
      </c>
      <c r="E371" s="53" t="s">
        <v>1452</v>
      </c>
    </row>
    <row r="372" spans="1:5" hidden="1">
      <c r="A372" s="53" t="s">
        <v>1453</v>
      </c>
      <c r="B372" s="53" t="s">
        <v>1403</v>
      </c>
      <c r="C372" s="53" t="s">
        <v>1454</v>
      </c>
      <c r="D372" s="53" t="s">
        <v>1405</v>
      </c>
      <c r="E372" s="53" t="s">
        <v>1455</v>
      </c>
    </row>
    <row r="373" spans="1:5" hidden="1">
      <c r="A373" s="53" t="s">
        <v>1456</v>
      </c>
      <c r="B373" s="53" t="s">
        <v>1403</v>
      </c>
      <c r="C373" s="53" t="s">
        <v>1457</v>
      </c>
      <c r="D373" s="53" t="s">
        <v>1405</v>
      </c>
      <c r="E373" s="53" t="s">
        <v>1458</v>
      </c>
    </row>
    <row r="374" spans="1:5" hidden="1">
      <c r="A374" s="53" t="s">
        <v>1459</v>
      </c>
      <c r="B374" s="53" t="s">
        <v>1403</v>
      </c>
      <c r="C374" s="53" t="s">
        <v>1460</v>
      </c>
      <c r="D374" s="53" t="s">
        <v>1405</v>
      </c>
      <c r="E374" s="53" t="s">
        <v>1461</v>
      </c>
    </row>
    <row r="375" spans="1:5" hidden="1">
      <c r="A375" s="53" t="s">
        <v>1462</v>
      </c>
      <c r="B375" s="53" t="s">
        <v>1403</v>
      </c>
      <c r="C375" s="53" t="s">
        <v>1463</v>
      </c>
      <c r="D375" s="53" t="s">
        <v>1405</v>
      </c>
      <c r="E375" s="53" t="s">
        <v>1464</v>
      </c>
    </row>
    <row r="376" spans="1:5" hidden="1">
      <c r="A376" s="53" t="s">
        <v>1465</v>
      </c>
      <c r="B376" s="53" t="s">
        <v>1403</v>
      </c>
      <c r="C376" s="53" t="s">
        <v>1466</v>
      </c>
      <c r="D376" s="53" t="s">
        <v>1405</v>
      </c>
      <c r="E376" s="53" t="s">
        <v>1467</v>
      </c>
    </row>
    <row r="377" spans="1:5" hidden="1">
      <c r="A377" s="53" t="s">
        <v>1468</v>
      </c>
      <c r="B377" s="53" t="s">
        <v>1403</v>
      </c>
      <c r="C377" s="53" t="s">
        <v>1469</v>
      </c>
      <c r="D377" s="53" t="s">
        <v>1405</v>
      </c>
      <c r="E377" s="53" t="s">
        <v>1470</v>
      </c>
    </row>
    <row r="378" spans="1:5" hidden="1">
      <c r="A378" s="53" t="s">
        <v>1471</v>
      </c>
      <c r="B378" s="53" t="s">
        <v>1403</v>
      </c>
      <c r="C378" s="53" t="s">
        <v>1472</v>
      </c>
      <c r="D378" s="53" t="s">
        <v>1405</v>
      </c>
      <c r="E378" s="53" t="s">
        <v>1473</v>
      </c>
    </row>
    <row r="379" spans="1:5" hidden="1">
      <c r="A379" s="53" t="s">
        <v>1474</v>
      </c>
      <c r="B379" s="53" t="s">
        <v>1403</v>
      </c>
      <c r="C379" s="53" t="s">
        <v>1475</v>
      </c>
      <c r="D379" s="53" t="s">
        <v>1405</v>
      </c>
      <c r="E379" s="53" t="s">
        <v>1476</v>
      </c>
    </row>
    <row r="380" spans="1:5" hidden="1">
      <c r="A380" s="53" t="s">
        <v>1477</v>
      </c>
      <c r="B380" s="53" t="s">
        <v>1403</v>
      </c>
      <c r="C380" s="53" t="s">
        <v>1478</v>
      </c>
      <c r="D380" s="53" t="s">
        <v>1405</v>
      </c>
      <c r="E380" s="53" t="s">
        <v>1479</v>
      </c>
    </row>
    <row r="381" spans="1:5" hidden="1">
      <c r="A381" s="53" t="s">
        <v>1480</v>
      </c>
      <c r="B381" s="53" t="s">
        <v>1403</v>
      </c>
      <c r="C381" s="53" t="s">
        <v>1481</v>
      </c>
      <c r="D381" s="53" t="s">
        <v>1405</v>
      </c>
      <c r="E381" s="53" t="s">
        <v>1482</v>
      </c>
    </row>
    <row r="382" spans="1:5" hidden="1">
      <c r="A382" s="53" t="s">
        <v>1483</v>
      </c>
      <c r="B382" s="53" t="s">
        <v>1403</v>
      </c>
      <c r="C382" s="53" t="s">
        <v>1484</v>
      </c>
      <c r="D382" s="53" t="s">
        <v>1405</v>
      </c>
      <c r="E382" s="53" t="s">
        <v>1485</v>
      </c>
    </row>
    <row r="383" spans="1:5" hidden="1">
      <c r="A383" s="53" t="s">
        <v>1486</v>
      </c>
      <c r="B383" s="53" t="s">
        <v>1403</v>
      </c>
      <c r="C383" s="53" t="s">
        <v>1487</v>
      </c>
      <c r="D383" s="53" t="s">
        <v>1405</v>
      </c>
      <c r="E383" s="53" t="s">
        <v>1488</v>
      </c>
    </row>
    <row r="384" spans="1:5" hidden="1">
      <c r="A384" s="53" t="s">
        <v>1489</v>
      </c>
      <c r="B384" s="53" t="s">
        <v>1403</v>
      </c>
      <c r="C384" s="53" t="s">
        <v>1490</v>
      </c>
      <c r="D384" s="53" t="s">
        <v>1405</v>
      </c>
      <c r="E384" s="53" t="s">
        <v>1491</v>
      </c>
    </row>
    <row r="385" spans="1:5" hidden="1">
      <c r="A385" s="53" t="s">
        <v>1492</v>
      </c>
      <c r="B385" s="53" t="s">
        <v>1403</v>
      </c>
      <c r="C385" s="53" t="s">
        <v>1493</v>
      </c>
      <c r="D385" s="53" t="s">
        <v>1405</v>
      </c>
      <c r="E385" s="53" t="s">
        <v>1494</v>
      </c>
    </row>
    <row r="386" spans="1:5" hidden="1">
      <c r="A386" s="53" t="s">
        <v>1495</v>
      </c>
      <c r="B386" s="53" t="s">
        <v>1403</v>
      </c>
      <c r="C386" s="53" t="s">
        <v>1358</v>
      </c>
      <c r="D386" s="53" t="s">
        <v>1405</v>
      </c>
      <c r="E386" s="53" t="s">
        <v>1359</v>
      </c>
    </row>
    <row r="387" spans="1:5" hidden="1">
      <c r="A387" s="53" t="s">
        <v>1496</v>
      </c>
      <c r="B387" s="53" t="s">
        <v>1403</v>
      </c>
      <c r="C387" s="53" t="s">
        <v>1497</v>
      </c>
      <c r="D387" s="53" t="s">
        <v>1405</v>
      </c>
      <c r="E387" s="53" t="s">
        <v>1498</v>
      </c>
    </row>
    <row r="388" spans="1:5" hidden="1">
      <c r="A388" s="53" t="s">
        <v>1499</v>
      </c>
      <c r="B388" s="53" t="s">
        <v>1403</v>
      </c>
      <c r="C388" s="53" t="s">
        <v>1500</v>
      </c>
      <c r="D388" s="53" t="s">
        <v>1405</v>
      </c>
      <c r="E388" s="53" t="s">
        <v>1501</v>
      </c>
    </row>
    <row r="389" spans="1:5" hidden="1">
      <c r="A389" s="53" t="s">
        <v>1502</v>
      </c>
      <c r="B389" s="53" t="s">
        <v>1403</v>
      </c>
      <c r="C389" s="53" t="s">
        <v>1503</v>
      </c>
      <c r="D389" s="53" t="s">
        <v>1405</v>
      </c>
      <c r="E389" s="53" t="s">
        <v>1504</v>
      </c>
    </row>
    <row r="390" spans="1:5" hidden="1">
      <c r="A390" s="53" t="s">
        <v>1505</v>
      </c>
      <c r="B390" s="53" t="s">
        <v>1403</v>
      </c>
      <c r="C390" s="53" t="s">
        <v>1506</v>
      </c>
      <c r="D390" s="53" t="s">
        <v>1405</v>
      </c>
      <c r="E390" s="53" t="s">
        <v>1507</v>
      </c>
    </row>
    <row r="391" spans="1:5" hidden="1">
      <c r="A391" s="53" t="s">
        <v>1508</v>
      </c>
      <c r="B391" s="53" t="s">
        <v>1403</v>
      </c>
      <c r="C391" s="53" t="s">
        <v>1509</v>
      </c>
      <c r="D391" s="53" t="s">
        <v>1405</v>
      </c>
      <c r="E391" s="53" t="s">
        <v>1510</v>
      </c>
    </row>
    <row r="392" spans="1:5" hidden="1">
      <c r="A392" s="53" t="s">
        <v>1511</v>
      </c>
      <c r="B392" s="53" t="s">
        <v>1403</v>
      </c>
      <c r="C392" s="53" t="s">
        <v>1512</v>
      </c>
      <c r="D392" s="53" t="s">
        <v>1405</v>
      </c>
      <c r="E392" s="53" t="s">
        <v>1513</v>
      </c>
    </row>
    <row r="393" spans="1:5" hidden="1">
      <c r="A393" s="53" t="s">
        <v>1514</v>
      </c>
      <c r="B393" s="53" t="s">
        <v>1403</v>
      </c>
      <c r="C393" s="53" t="s">
        <v>1515</v>
      </c>
      <c r="D393" s="53" t="s">
        <v>1405</v>
      </c>
      <c r="E393" s="53" t="s">
        <v>1516</v>
      </c>
    </row>
    <row r="394" spans="1:5" hidden="1">
      <c r="A394" s="53" t="s">
        <v>1517</v>
      </c>
      <c r="B394" s="53" t="s">
        <v>1403</v>
      </c>
      <c r="C394" s="53" t="s">
        <v>1518</v>
      </c>
      <c r="D394" s="53" t="s">
        <v>1405</v>
      </c>
      <c r="E394" s="53" t="s">
        <v>1519</v>
      </c>
    </row>
    <row r="395" spans="1:5" hidden="1">
      <c r="A395" s="53" t="s">
        <v>1520</v>
      </c>
      <c r="B395" s="53" t="s">
        <v>1403</v>
      </c>
      <c r="C395" s="53" t="s">
        <v>1521</v>
      </c>
      <c r="D395" s="53" t="s">
        <v>1405</v>
      </c>
      <c r="E395" s="53" t="s">
        <v>1522</v>
      </c>
    </row>
    <row r="396" spans="1:5" hidden="1">
      <c r="A396" s="53" t="s">
        <v>1523</v>
      </c>
      <c r="B396" s="53" t="s">
        <v>1403</v>
      </c>
      <c r="C396" s="53" t="s">
        <v>1524</v>
      </c>
      <c r="D396" s="53" t="s">
        <v>1405</v>
      </c>
      <c r="E396" s="53" t="s">
        <v>1525</v>
      </c>
    </row>
    <row r="397" spans="1:5" hidden="1">
      <c r="A397" s="53" t="s">
        <v>1526</v>
      </c>
      <c r="B397" s="53" t="s">
        <v>1403</v>
      </c>
      <c r="C397" s="53" t="s">
        <v>1527</v>
      </c>
      <c r="D397" s="53" t="s">
        <v>1405</v>
      </c>
      <c r="E397" s="53" t="s">
        <v>1528</v>
      </c>
    </row>
    <row r="398" spans="1:5" hidden="1">
      <c r="A398" s="53" t="s">
        <v>1529</v>
      </c>
      <c r="B398" s="53" t="s">
        <v>1403</v>
      </c>
      <c r="C398" s="53" t="s">
        <v>1530</v>
      </c>
      <c r="D398" s="53" t="s">
        <v>1405</v>
      </c>
      <c r="E398" s="53" t="s">
        <v>1531</v>
      </c>
    </row>
    <row r="399" spans="1:5" hidden="1">
      <c r="A399" s="53" t="s">
        <v>1532</v>
      </c>
      <c r="B399" s="53" t="s">
        <v>1403</v>
      </c>
      <c r="C399" s="53" t="s">
        <v>1533</v>
      </c>
      <c r="D399" s="53" t="s">
        <v>1405</v>
      </c>
      <c r="E399" s="53" t="s">
        <v>1534</v>
      </c>
    </row>
    <row r="400" spans="1:5" hidden="1">
      <c r="A400" s="53" t="s">
        <v>1535</v>
      </c>
      <c r="B400" s="53" t="s">
        <v>1403</v>
      </c>
      <c r="C400" s="53" t="s">
        <v>1536</v>
      </c>
      <c r="D400" s="53" t="s">
        <v>1405</v>
      </c>
      <c r="E400" s="53" t="s">
        <v>1537</v>
      </c>
    </row>
    <row r="401" spans="1:5" hidden="1">
      <c r="A401" s="53" t="s">
        <v>1538</v>
      </c>
      <c r="B401" s="53" t="s">
        <v>1403</v>
      </c>
      <c r="C401" s="53" t="s">
        <v>1539</v>
      </c>
      <c r="D401" s="53" t="s">
        <v>1405</v>
      </c>
      <c r="E401" s="53" t="s">
        <v>1540</v>
      </c>
    </row>
    <row r="402" spans="1:5" hidden="1">
      <c r="A402" s="53" t="s">
        <v>1541</v>
      </c>
      <c r="B402" s="53" t="s">
        <v>1403</v>
      </c>
      <c r="C402" s="53" t="s">
        <v>1542</v>
      </c>
      <c r="D402" s="53" t="s">
        <v>1405</v>
      </c>
      <c r="E402" s="53" t="s">
        <v>1543</v>
      </c>
    </row>
    <row r="403" spans="1:5" hidden="1">
      <c r="A403" s="53" t="s">
        <v>1544</v>
      </c>
      <c r="B403" s="53" t="s">
        <v>1403</v>
      </c>
      <c r="C403" s="53" t="s">
        <v>1545</v>
      </c>
      <c r="D403" s="53" t="s">
        <v>1405</v>
      </c>
      <c r="E403" s="53" t="s">
        <v>1546</v>
      </c>
    </row>
    <row r="404" spans="1:5" hidden="1">
      <c r="A404" s="53" t="s">
        <v>1547</v>
      </c>
      <c r="B404" s="53" t="s">
        <v>1403</v>
      </c>
      <c r="C404" s="53" t="s">
        <v>1548</v>
      </c>
      <c r="D404" s="53" t="s">
        <v>1405</v>
      </c>
      <c r="E404" s="53" t="s">
        <v>1549</v>
      </c>
    </row>
    <row r="405" spans="1:5" hidden="1">
      <c r="A405" s="53" t="s">
        <v>1550</v>
      </c>
      <c r="B405" s="53" t="s">
        <v>1403</v>
      </c>
      <c r="C405" s="53" t="s">
        <v>1551</v>
      </c>
      <c r="D405" s="53" t="s">
        <v>1405</v>
      </c>
      <c r="E405" s="53" t="s">
        <v>1552</v>
      </c>
    </row>
    <row r="406" spans="1:5" hidden="1">
      <c r="A406" s="53" t="s">
        <v>1553</v>
      </c>
      <c r="B406" s="53" t="s">
        <v>1403</v>
      </c>
      <c r="C406" s="53" t="s">
        <v>1554</v>
      </c>
      <c r="D406" s="53" t="s">
        <v>1405</v>
      </c>
      <c r="E406" s="53" t="s">
        <v>1555</v>
      </c>
    </row>
    <row r="407" spans="1:5" hidden="1">
      <c r="A407" s="53" t="s">
        <v>1556</v>
      </c>
      <c r="B407" s="53" t="s">
        <v>1403</v>
      </c>
      <c r="C407" s="53" t="s">
        <v>1557</v>
      </c>
      <c r="D407" s="53" t="s">
        <v>1405</v>
      </c>
      <c r="E407" s="53" t="s">
        <v>1558</v>
      </c>
    </row>
    <row r="408" spans="1:5" hidden="1">
      <c r="A408" s="53" t="s">
        <v>1559</v>
      </c>
      <c r="B408" s="53" t="s">
        <v>1403</v>
      </c>
      <c r="C408" s="53" t="s">
        <v>1560</v>
      </c>
      <c r="D408" s="53" t="s">
        <v>1405</v>
      </c>
      <c r="E408" s="53" t="s">
        <v>1561</v>
      </c>
    </row>
    <row r="409" spans="1:5" hidden="1">
      <c r="A409" s="53" t="s">
        <v>1562</v>
      </c>
      <c r="B409" s="53" t="s">
        <v>1403</v>
      </c>
      <c r="C409" s="53" t="s">
        <v>1563</v>
      </c>
      <c r="D409" s="53" t="s">
        <v>1405</v>
      </c>
      <c r="E409" s="53" t="s">
        <v>1564</v>
      </c>
    </row>
    <row r="410" spans="1:5" hidden="1">
      <c r="A410" s="53" t="s">
        <v>1565</v>
      </c>
      <c r="B410" s="53" t="s">
        <v>1403</v>
      </c>
      <c r="C410" s="53" t="s">
        <v>1566</v>
      </c>
      <c r="D410" s="53" t="s">
        <v>1405</v>
      </c>
      <c r="E410" s="53" t="s">
        <v>1567</v>
      </c>
    </row>
    <row r="411" spans="1:5" hidden="1">
      <c r="A411" s="53" t="s">
        <v>1568</v>
      </c>
      <c r="B411" s="53" t="s">
        <v>1403</v>
      </c>
      <c r="C411" s="53" t="s">
        <v>1569</v>
      </c>
      <c r="D411" s="53" t="s">
        <v>1405</v>
      </c>
      <c r="E411" s="53" t="s">
        <v>1570</v>
      </c>
    </row>
    <row r="412" spans="1:5" hidden="1">
      <c r="A412" s="53" t="s">
        <v>1571</v>
      </c>
      <c r="B412" s="53" t="s">
        <v>1403</v>
      </c>
      <c r="C412" s="53" t="s">
        <v>1572</v>
      </c>
      <c r="D412" s="53" t="s">
        <v>1405</v>
      </c>
      <c r="E412" s="53" t="s">
        <v>1573</v>
      </c>
    </row>
    <row r="413" spans="1:5" hidden="1">
      <c r="A413" s="53" t="s">
        <v>1574</v>
      </c>
      <c r="B413" s="53" t="s">
        <v>1403</v>
      </c>
      <c r="C413" s="53" t="s">
        <v>1575</v>
      </c>
      <c r="D413" s="53" t="s">
        <v>1405</v>
      </c>
      <c r="E413" s="53" t="s">
        <v>1576</v>
      </c>
    </row>
    <row r="414" spans="1:5" hidden="1">
      <c r="A414" s="53" t="s">
        <v>1577</v>
      </c>
      <c r="B414" s="53" t="s">
        <v>1578</v>
      </c>
      <c r="C414" s="53" t="s">
        <v>1579</v>
      </c>
      <c r="D414" s="53" t="s">
        <v>1580</v>
      </c>
      <c r="E414" s="53" t="s">
        <v>1581</v>
      </c>
    </row>
    <row r="415" spans="1:5" hidden="1">
      <c r="A415" s="53" t="s">
        <v>1582</v>
      </c>
      <c r="B415" s="53" t="s">
        <v>1578</v>
      </c>
      <c r="C415" s="53" t="s">
        <v>1583</v>
      </c>
      <c r="D415" s="53" t="s">
        <v>1580</v>
      </c>
      <c r="E415" s="53" t="s">
        <v>1584</v>
      </c>
    </row>
    <row r="416" spans="1:5" hidden="1">
      <c r="A416" s="53" t="s">
        <v>1585</v>
      </c>
      <c r="B416" s="53" t="s">
        <v>1578</v>
      </c>
      <c r="C416" s="53" t="s">
        <v>1586</v>
      </c>
      <c r="D416" s="53" t="s">
        <v>1580</v>
      </c>
      <c r="E416" s="53" t="s">
        <v>1587</v>
      </c>
    </row>
    <row r="417" spans="1:5" hidden="1">
      <c r="A417" s="53" t="s">
        <v>1588</v>
      </c>
      <c r="B417" s="53" t="s">
        <v>1578</v>
      </c>
      <c r="C417" s="53" t="s">
        <v>1589</v>
      </c>
      <c r="D417" s="53" t="s">
        <v>1580</v>
      </c>
      <c r="E417" s="53" t="s">
        <v>1590</v>
      </c>
    </row>
    <row r="418" spans="1:5" hidden="1">
      <c r="A418" s="53" t="s">
        <v>1591</v>
      </c>
      <c r="B418" s="53" t="s">
        <v>1578</v>
      </c>
      <c r="C418" s="53" t="s">
        <v>1592</v>
      </c>
      <c r="D418" s="53" t="s">
        <v>1580</v>
      </c>
      <c r="E418" s="53" t="s">
        <v>1593</v>
      </c>
    </row>
    <row r="419" spans="1:5" hidden="1">
      <c r="A419" s="53" t="s">
        <v>1594</v>
      </c>
      <c r="B419" s="53" t="s">
        <v>1578</v>
      </c>
      <c r="C419" s="53" t="s">
        <v>1595</v>
      </c>
      <c r="D419" s="53" t="s">
        <v>1580</v>
      </c>
      <c r="E419" s="53" t="s">
        <v>1596</v>
      </c>
    </row>
    <row r="420" spans="1:5" hidden="1">
      <c r="A420" s="53" t="s">
        <v>1597</v>
      </c>
      <c r="B420" s="53" t="s">
        <v>1578</v>
      </c>
      <c r="C420" s="53" t="s">
        <v>1598</v>
      </c>
      <c r="D420" s="53" t="s">
        <v>1580</v>
      </c>
      <c r="E420" s="53" t="s">
        <v>1599</v>
      </c>
    </row>
    <row r="421" spans="1:5" hidden="1">
      <c r="A421" s="53" t="s">
        <v>1600</v>
      </c>
      <c r="B421" s="53" t="s">
        <v>1578</v>
      </c>
      <c r="C421" s="53" t="s">
        <v>1601</v>
      </c>
      <c r="D421" s="53" t="s">
        <v>1580</v>
      </c>
      <c r="E421" s="53" t="s">
        <v>1602</v>
      </c>
    </row>
    <row r="422" spans="1:5" hidden="1">
      <c r="A422" s="53" t="s">
        <v>1603</v>
      </c>
      <c r="B422" s="53" t="s">
        <v>1578</v>
      </c>
      <c r="C422" s="53" t="s">
        <v>1604</v>
      </c>
      <c r="D422" s="53" t="s">
        <v>1580</v>
      </c>
      <c r="E422" s="53" t="s">
        <v>1605</v>
      </c>
    </row>
    <row r="423" spans="1:5" hidden="1">
      <c r="A423" s="53" t="s">
        <v>1606</v>
      </c>
      <c r="B423" s="53" t="s">
        <v>1578</v>
      </c>
      <c r="C423" s="53" t="s">
        <v>1607</v>
      </c>
      <c r="D423" s="53" t="s">
        <v>1580</v>
      </c>
      <c r="E423" s="53" t="s">
        <v>1608</v>
      </c>
    </row>
    <row r="424" spans="1:5" hidden="1">
      <c r="A424" s="53" t="s">
        <v>1609</v>
      </c>
      <c r="B424" s="53" t="s">
        <v>1578</v>
      </c>
      <c r="C424" s="53" t="s">
        <v>1610</v>
      </c>
      <c r="D424" s="53" t="s">
        <v>1580</v>
      </c>
      <c r="E424" s="53" t="s">
        <v>1611</v>
      </c>
    </row>
    <row r="425" spans="1:5" hidden="1">
      <c r="A425" s="53" t="s">
        <v>1612</v>
      </c>
      <c r="B425" s="53" t="s">
        <v>1578</v>
      </c>
      <c r="C425" s="53" t="s">
        <v>1613</v>
      </c>
      <c r="D425" s="53" t="s">
        <v>1580</v>
      </c>
      <c r="E425" s="53" t="s">
        <v>1614</v>
      </c>
    </row>
    <row r="426" spans="1:5" hidden="1">
      <c r="A426" s="53" t="s">
        <v>1615</v>
      </c>
      <c r="B426" s="53" t="s">
        <v>1578</v>
      </c>
      <c r="C426" s="53" t="s">
        <v>1616</v>
      </c>
      <c r="D426" s="53" t="s">
        <v>1580</v>
      </c>
      <c r="E426" s="53" t="s">
        <v>1617</v>
      </c>
    </row>
    <row r="427" spans="1:5" hidden="1">
      <c r="A427" s="53" t="s">
        <v>1618</v>
      </c>
      <c r="B427" s="53" t="s">
        <v>1578</v>
      </c>
      <c r="C427" s="53" t="s">
        <v>1619</v>
      </c>
      <c r="D427" s="53" t="s">
        <v>1580</v>
      </c>
      <c r="E427" s="53" t="s">
        <v>1620</v>
      </c>
    </row>
    <row r="428" spans="1:5" hidden="1">
      <c r="A428" s="53" t="s">
        <v>1621</v>
      </c>
      <c r="B428" s="53" t="s">
        <v>1578</v>
      </c>
      <c r="C428" s="53" t="s">
        <v>1622</v>
      </c>
      <c r="D428" s="53" t="s">
        <v>1580</v>
      </c>
      <c r="E428" s="53" t="s">
        <v>1623</v>
      </c>
    </row>
    <row r="429" spans="1:5" hidden="1">
      <c r="A429" s="53" t="s">
        <v>1624</v>
      </c>
      <c r="B429" s="53" t="s">
        <v>1578</v>
      </c>
      <c r="C429" s="53" t="s">
        <v>1625</v>
      </c>
      <c r="D429" s="53" t="s">
        <v>1580</v>
      </c>
      <c r="E429" s="53" t="s">
        <v>1626</v>
      </c>
    </row>
    <row r="430" spans="1:5" hidden="1">
      <c r="A430" s="53" t="s">
        <v>1627</v>
      </c>
      <c r="B430" s="53" t="s">
        <v>1578</v>
      </c>
      <c r="C430" s="53" t="s">
        <v>1628</v>
      </c>
      <c r="D430" s="53" t="s">
        <v>1580</v>
      </c>
      <c r="E430" s="53" t="s">
        <v>1629</v>
      </c>
    </row>
    <row r="431" spans="1:5" hidden="1">
      <c r="A431" s="53" t="s">
        <v>1630</v>
      </c>
      <c r="B431" s="53" t="s">
        <v>1578</v>
      </c>
      <c r="C431" s="53" t="s">
        <v>1631</v>
      </c>
      <c r="D431" s="53" t="s">
        <v>1580</v>
      </c>
      <c r="E431" s="53" t="s">
        <v>1632</v>
      </c>
    </row>
    <row r="432" spans="1:5" hidden="1">
      <c r="A432" s="53" t="s">
        <v>1633</v>
      </c>
      <c r="B432" s="53" t="s">
        <v>1578</v>
      </c>
      <c r="C432" s="53" t="s">
        <v>1634</v>
      </c>
      <c r="D432" s="53" t="s">
        <v>1580</v>
      </c>
      <c r="E432" s="53" t="s">
        <v>1635</v>
      </c>
    </row>
    <row r="433" spans="1:5" hidden="1">
      <c r="A433" s="53" t="s">
        <v>1636</v>
      </c>
      <c r="B433" s="53" t="s">
        <v>1578</v>
      </c>
      <c r="C433" s="53" t="s">
        <v>1637</v>
      </c>
      <c r="D433" s="53" t="s">
        <v>1580</v>
      </c>
      <c r="E433" s="53" t="s">
        <v>1638</v>
      </c>
    </row>
    <row r="434" spans="1:5" hidden="1">
      <c r="A434" s="53" t="s">
        <v>1639</v>
      </c>
      <c r="B434" s="53" t="s">
        <v>1578</v>
      </c>
      <c r="C434" s="53" t="s">
        <v>1640</v>
      </c>
      <c r="D434" s="53" t="s">
        <v>1580</v>
      </c>
      <c r="E434" s="53" t="s">
        <v>1641</v>
      </c>
    </row>
    <row r="435" spans="1:5" hidden="1">
      <c r="A435" s="53" t="s">
        <v>1642</v>
      </c>
      <c r="B435" s="53" t="s">
        <v>1578</v>
      </c>
      <c r="C435" s="53" t="s">
        <v>1643</v>
      </c>
      <c r="D435" s="53" t="s">
        <v>1580</v>
      </c>
      <c r="E435" s="53" t="s">
        <v>1644</v>
      </c>
    </row>
    <row r="436" spans="1:5" hidden="1">
      <c r="A436" s="53" t="s">
        <v>1645</v>
      </c>
      <c r="B436" s="53" t="s">
        <v>1578</v>
      </c>
      <c r="C436" s="53" t="s">
        <v>1646</v>
      </c>
      <c r="D436" s="53" t="s">
        <v>1580</v>
      </c>
      <c r="E436" s="53" t="s">
        <v>1647</v>
      </c>
    </row>
    <row r="437" spans="1:5" hidden="1">
      <c r="A437" s="53" t="s">
        <v>1648</v>
      </c>
      <c r="B437" s="53" t="s">
        <v>1578</v>
      </c>
      <c r="C437" s="53" t="s">
        <v>1649</v>
      </c>
      <c r="D437" s="53" t="s">
        <v>1580</v>
      </c>
      <c r="E437" s="53" t="s">
        <v>1650</v>
      </c>
    </row>
    <row r="438" spans="1:5" hidden="1">
      <c r="A438" s="53" t="s">
        <v>1651</v>
      </c>
      <c r="B438" s="53" t="s">
        <v>1578</v>
      </c>
      <c r="C438" s="53" t="s">
        <v>1652</v>
      </c>
      <c r="D438" s="53" t="s">
        <v>1580</v>
      </c>
      <c r="E438" s="53" t="s">
        <v>1653</v>
      </c>
    </row>
    <row r="439" spans="1:5" hidden="1">
      <c r="A439" s="53" t="s">
        <v>1654</v>
      </c>
      <c r="B439" s="53" t="s">
        <v>1578</v>
      </c>
      <c r="C439" s="53" t="s">
        <v>1655</v>
      </c>
      <c r="D439" s="53" t="s">
        <v>1580</v>
      </c>
      <c r="E439" s="53" t="s">
        <v>1656</v>
      </c>
    </row>
    <row r="440" spans="1:5" hidden="1">
      <c r="A440" s="53" t="s">
        <v>1657</v>
      </c>
      <c r="B440" s="53" t="s">
        <v>1578</v>
      </c>
      <c r="C440" s="53" t="s">
        <v>1658</v>
      </c>
      <c r="D440" s="53" t="s">
        <v>1580</v>
      </c>
      <c r="E440" s="53" t="s">
        <v>1659</v>
      </c>
    </row>
    <row r="441" spans="1:5" hidden="1">
      <c r="A441" s="53" t="s">
        <v>1660</v>
      </c>
      <c r="B441" s="53" t="s">
        <v>1578</v>
      </c>
      <c r="C441" s="53" t="s">
        <v>1661</v>
      </c>
      <c r="D441" s="53" t="s">
        <v>1580</v>
      </c>
      <c r="E441" s="53" t="s">
        <v>1662</v>
      </c>
    </row>
    <row r="442" spans="1:5" hidden="1">
      <c r="A442" s="53" t="s">
        <v>1663</v>
      </c>
      <c r="B442" s="53" t="s">
        <v>1578</v>
      </c>
      <c r="C442" s="53" t="s">
        <v>1664</v>
      </c>
      <c r="D442" s="53" t="s">
        <v>1580</v>
      </c>
      <c r="E442" s="53" t="s">
        <v>1665</v>
      </c>
    </row>
    <row r="443" spans="1:5" hidden="1">
      <c r="A443" s="53" t="s">
        <v>1666</v>
      </c>
      <c r="B443" s="53" t="s">
        <v>1578</v>
      </c>
      <c r="C443" s="53" t="s">
        <v>1667</v>
      </c>
      <c r="D443" s="53" t="s">
        <v>1580</v>
      </c>
      <c r="E443" s="53" t="s">
        <v>1668</v>
      </c>
    </row>
    <row r="444" spans="1:5" hidden="1">
      <c r="A444" s="53" t="s">
        <v>1669</v>
      </c>
      <c r="B444" s="53" t="s">
        <v>1578</v>
      </c>
      <c r="C444" s="53" t="s">
        <v>1670</v>
      </c>
      <c r="D444" s="53" t="s">
        <v>1580</v>
      </c>
      <c r="E444" s="53" t="s">
        <v>1671</v>
      </c>
    </row>
    <row r="445" spans="1:5" hidden="1">
      <c r="A445" s="53" t="s">
        <v>1672</v>
      </c>
      <c r="B445" s="53" t="s">
        <v>1578</v>
      </c>
      <c r="C445" s="53" t="s">
        <v>1673</v>
      </c>
      <c r="D445" s="53" t="s">
        <v>1580</v>
      </c>
      <c r="E445" s="53" t="s">
        <v>1674</v>
      </c>
    </row>
    <row r="446" spans="1:5" hidden="1">
      <c r="A446" s="53" t="s">
        <v>1675</v>
      </c>
      <c r="B446" s="53" t="s">
        <v>1578</v>
      </c>
      <c r="C446" s="53" t="s">
        <v>1676</v>
      </c>
      <c r="D446" s="53" t="s">
        <v>1580</v>
      </c>
      <c r="E446" s="53" t="s">
        <v>1677</v>
      </c>
    </row>
    <row r="447" spans="1:5" hidden="1">
      <c r="A447" s="53" t="s">
        <v>1678</v>
      </c>
      <c r="B447" s="53" t="s">
        <v>1578</v>
      </c>
      <c r="C447" s="53" t="s">
        <v>1679</v>
      </c>
      <c r="D447" s="53" t="s">
        <v>1580</v>
      </c>
      <c r="E447" s="53" t="s">
        <v>1680</v>
      </c>
    </row>
    <row r="448" spans="1:5" hidden="1">
      <c r="A448" s="53" t="s">
        <v>1681</v>
      </c>
      <c r="B448" s="53" t="s">
        <v>1578</v>
      </c>
      <c r="C448" s="53" t="s">
        <v>1682</v>
      </c>
      <c r="D448" s="53" t="s">
        <v>1580</v>
      </c>
      <c r="E448" s="53" t="s">
        <v>1683</v>
      </c>
    </row>
    <row r="449" spans="1:5" hidden="1">
      <c r="A449" s="53" t="s">
        <v>1684</v>
      </c>
      <c r="B449" s="53" t="s">
        <v>1578</v>
      </c>
      <c r="C449" s="53" t="s">
        <v>1685</v>
      </c>
      <c r="D449" s="53" t="s">
        <v>1580</v>
      </c>
      <c r="E449" s="53" t="s">
        <v>1686</v>
      </c>
    </row>
    <row r="450" spans="1:5" hidden="1">
      <c r="A450" s="53" t="s">
        <v>1687</v>
      </c>
      <c r="B450" s="53" t="s">
        <v>1578</v>
      </c>
      <c r="C450" s="53" t="s">
        <v>1688</v>
      </c>
      <c r="D450" s="53" t="s">
        <v>1580</v>
      </c>
      <c r="E450" s="53" t="s">
        <v>1689</v>
      </c>
    </row>
    <row r="451" spans="1:5" hidden="1">
      <c r="A451" s="53" t="s">
        <v>1690</v>
      </c>
      <c r="B451" s="53" t="s">
        <v>1578</v>
      </c>
      <c r="C451" s="53" t="s">
        <v>1691</v>
      </c>
      <c r="D451" s="53" t="s">
        <v>1580</v>
      </c>
      <c r="E451" s="53" t="s">
        <v>1692</v>
      </c>
    </row>
    <row r="452" spans="1:5" hidden="1">
      <c r="A452" s="53" t="s">
        <v>1693</v>
      </c>
      <c r="B452" s="53" t="s">
        <v>1578</v>
      </c>
      <c r="C452" s="53" t="s">
        <v>1694</v>
      </c>
      <c r="D452" s="53" t="s">
        <v>1580</v>
      </c>
      <c r="E452" s="53" t="s">
        <v>1695</v>
      </c>
    </row>
    <row r="453" spans="1:5" hidden="1">
      <c r="A453" s="53" t="s">
        <v>1696</v>
      </c>
      <c r="B453" s="53" t="s">
        <v>1578</v>
      </c>
      <c r="C453" s="53" t="s">
        <v>1697</v>
      </c>
      <c r="D453" s="53" t="s">
        <v>1580</v>
      </c>
      <c r="E453" s="53" t="s">
        <v>1698</v>
      </c>
    </row>
    <row r="454" spans="1:5" hidden="1">
      <c r="A454" s="53" t="s">
        <v>1699</v>
      </c>
      <c r="B454" s="53" t="s">
        <v>1578</v>
      </c>
      <c r="C454" s="53" t="s">
        <v>1700</v>
      </c>
      <c r="D454" s="53" t="s">
        <v>1580</v>
      </c>
      <c r="E454" s="53" t="s">
        <v>1701</v>
      </c>
    </row>
    <row r="455" spans="1:5" hidden="1">
      <c r="A455" s="53" t="s">
        <v>1702</v>
      </c>
      <c r="B455" s="53" t="s">
        <v>1578</v>
      </c>
      <c r="C455" s="53" t="s">
        <v>1703</v>
      </c>
      <c r="D455" s="53" t="s">
        <v>1580</v>
      </c>
      <c r="E455" s="53" t="s">
        <v>1704</v>
      </c>
    </row>
    <row r="456" spans="1:5" hidden="1">
      <c r="A456" s="53" t="s">
        <v>1705</v>
      </c>
      <c r="B456" s="53" t="s">
        <v>1578</v>
      </c>
      <c r="C456" s="53" t="s">
        <v>1706</v>
      </c>
      <c r="D456" s="53" t="s">
        <v>1580</v>
      </c>
      <c r="E456" s="53" t="s">
        <v>1707</v>
      </c>
    </row>
    <row r="457" spans="1:5" hidden="1">
      <c r="A457" s="53" t="s">
        <v>1708</v>
      </c>
      <c r="B457" s="53" t="s">
        <v>1578</v>
      </c>
      <c r="C457" s="53" t="s">
        <v>1709</v>
      </c>
      <c r="D457" s="53" t="s">
        <v>1580</v>
      </c>
      <c r="E457" s="53" t="s">
        <v>1710</v>
      </c>
    </row>
    <row r="458" spans="1:5" hidden="1">
      <c r="A458" s="53" t="s">
        <v>1711</v>
      </c>
      <c r="B458" s="53" t="s">
        <v>1712</v>
      </c>
      <c r="C458" s="53" t="s">
        <v>1713</v>
      </c>
      <c r="D458" s="53" t="s">
        <v>1714</v>
      </c>
      <c r="E458" s="53" t="s">
        <v>1715</v>
      </c>
    </row>
    <row r="459" spans="1:5" hidden="1">
      <c r="A459" s="53" t="s">
        <v>1716</v>
      </c>
      <c r="B459" s="53" t="s">
        <v>1712</v>
      </c>
      <c r="C459" s="53" t="s">
        <v>1717</v>
      </c>
      <c r="D459" s="53" t="s">
        <v>1714</v>
      </c>
      <c r="E459" s="53" t="s">
        <v>1718</v>
      </c>
    </row>
    <row r="460" spans="1:5" hidden="1">
      <c r="A460" s="53" t="s">
        <v>1719</v>
      </c>
      <c r="B460" s="53" t="s">
        <v>1712</v>
      </c>
      <c r="C460" s="53" t="s">
        <v>1720</v>
      </c>
      <c r="D460" s="53" t="s">
        <v>1714</v>
      </c>
      <c r="E460" s="53" t="s">
        <v>1721</v>
      </c>
    </row>
    <row r="461" spans="1:5" hidden="1">
      <c r="A461" s="53" t="s">
        <v>1722</v>
      </c>
      <c r="B461" s="53" t="s">
        <v>1712</v>
      </c>
      <c r="C461" s="53" t="s">
        <v>1723</v>
      </c>
      <c r="D461" s="53" t="s">
        <v>1714</v>
      </c>
      <c r="E461" s="53" t="s">
        <v>1724</v>
      </c>
    </row>
    <row r="462" spans="1:5" hidden="1">
      <c r="A462" s="53" t="s">
        <v>1725</v>
      </c>
      <c r="B462" s="53" t="s">
        <v>1712</v>
      </c>
      <c r="C462" s="53" t="s">
        <v>1726</v>
      </c>
      <c r="D462" s="53" t="s">
        <v>1714</v>
      </c>
      <c r="E462" s="53" t="s">
        <v>1727</v>
      </c>
    </row>
    <row r="463" spans="1:5" hidden="1">
      <c r="A463" s="53" t="s">
        <v>1728</v>
      </c>
      <c r="B463" s="53" t="s">
        <v>1712</v>
      </c>
      <c r="C463" s="53" t="s">
        <v>1729</v>
      </c>
      <c r="D463" s="53" t="s">
        <v>1714</v>
      </c>
      <c r="E463" s="53" t="s">
        <v>1730</v>
      </c>
    </row>
    <row r="464" spans="1:5" hidden="1">
      <c r="A464" s="53" t="s">
        <v>1731</v>
      </c>
      <c r="B464" s="53" t="s">
        <v>1712</v>
      </c>
      <c r="C464" s="53" t="s">
        <v>1732</v>
      </c>
      <c r="D464" s="53" t="s">
        <v>1714</v>
      </c>
      <c r="E464" s="53" t="s">
        <v>1733</v>
      </c>
    </row>
    <row r="465" spans="1:5" hidden="1">
      <c r="A465" s="53" t="s">
        <v>1734</v>
      </c>
      <c r="B465" s="53" t="s">
        <v>1712</v>
      </c>
      <c r="C465" s="53" t="s">
        <v>1735</v>
      </c>
      <c r="D465" s="53" t="s">
        <v>1714</v>
      </c>
      <c r="E465" s="53" t="s">
        <v>1736</v>
      </c>
    </row>
    <row r="466" spans="1:5" hidden="1">
      <c r="A466" s="53" t="s">
        <v>1737</v>
      </c>
      <c r="B466" s="53" t="s">
        <v>1712</v>
      </c>
      <c r="C466" s="53" t="s">
        <v>1738</v>
      </c>
      <c r="D466" s="53" t="s">
        <v>1714</v>
      </c>
      <c r="E466" s="53" t="s">
        <v>1739</v>
      </c>
    </row>
    <row r="467" spans="1:5" hidden="1">
      <c r="A467" s="53" t="s">
        <v>1740</v>
      </c>
      <c r="B467" s="53" t="s">
        <v>1712</v>
      </c>
      <c r="C467" s="53" t="s">
        <v>1741</v>
      </c>
      <c r="D467" s="53" t="s">
        <v>1714</v>
      </c>
      <c r="E467" s="53" t="s">
        <v>1742</v>
      </c>
    </row>
    <row r="468" spans="1:5" hidden="1">
      <c r="A468" s="53" t="s">
        <v>1743</v>
      </c>
      <c r="B468" s="53" t="s">
        <v>1712</v>
      </c>
      <c r="C468" s="53" t="s">
        <v>1744</v>
      </c>
      <c r="D468" s="53" t="s">
        <v>1714</v>
      </c>
      <c r="E468" s="53" t="s">
        <v>1745</v>
      </c>
    </row>
    <row r="469" spans="1:5" hidden="1">
      <c r="A469" s="53" t="s">
        <v>1746</v>
      </c>
      <c r="B469" s="53" t="s">
        <v>1712</v>
      </c>
      <c r="C469" s="53" t="s">
        <v>1747</v>
      </c>
      <c r="D469" s="53" t="s">
        <v>1714</v>
      </c>
      <c r="E469" s="53" t="s">
        <v>1748</v>
      </c>
    </row>
    <row r="470" spans="1:5" hidden="1">
      <c r="A470" s="53" t="s">
        <v>1749</v>
      </c>
      <c r="B470" s="53" t="s">
        <v>1712</v>
      </c>
      <c r="C470" s="53" t="s">
        <v>1750</v>
      </c>
      <c r="D470" s="53" t="s">
        <v>1714</v>
      </c>
      <c r="E470" s="53" t="s">
        <v>1751</v>
      </c>
    </row>
    <row r="471" spans="1:5" hidden="1">
      <c r="A471" s="53" t="s">
        <v>1752</v>
      </c>
      <c r="B471" s="53" t="s">
        <v>1712</v>
      </c>
      <c r="C471" s="53" t="s">
        <v>1753</v>
      </c>
      <c r="D471" s="53" t="s">
        <v>1714</v>
      </c>
      <c r="E471" s="53" t="s">
        <v>1754</v>
      </c>
    </row>
    <row r="472" spans="1:5" hidden="1">
      <c r="A472" s="53" t="s">
        <v>1755</v>
      </c>
      <c r="B472" s="53" t="s">
        <v>1712</v>
      </c>
      <c r="C472" s="53" t="s">
        <v>1756</v>
      </c>
      <c r="D472" s="53" t="s">
        <v>1714</v>
      </c>
      <c r="E472" s="53" t="s">
        <v>1757</v>
      </c>
    </row>
    <row r="473" spans="1:5" hidden="1">
      <c r="A473" s="53" t="s">
        <v>1758</v>
      </c>
      <c r="B473" s="53" t="s">
        <v>1712</v>
      </c>
      <c r="C473" s="53" t="s">
        <v>1759</v>
      </c>
      <c r="D473" s="53" t="s">
        <v>1714</v>
      </c>
      <c r="E473" s="53" t="s">
        <v>1760</v>
      </c>
    </row>
    <row r="474" spans="1:5" hidden="1">
      <c r="A474" s="53" t="s">
        <v>1761</v>
      </c>
      <c r="B474" s="53" t="s">
        <v>1712</v>
      </c>
      <c r="C474" s="53" t="s">
        <v>1762</v>
      </c>
      <c r="D474" s="53" t="s">
        <v>1714</v>
      </c>
      <c r="E474" s="53" t="s">
        <v>1763</v>
      </c>
    </row>
    <row r="475" spans="1:5" hidden="1">
      <c r="A475" s="53" t="s">
        <v>1764</v>
      </c>
      <c r="B475" s="53" t="s">
        <v>1712</v>
      </c>
      <c r="C475" s="53" t="s">
        <v>1765</v>
      </c>
      <c r="D475" s="53" t="s">
        <v>1714</v>
      </c>
      <c r="E475" s="53" t="s">
        <v>1766</v>
      </c>
    </row>
    <row r="476" spans="1:5" hidden="1">
      <c r="A476" s="53" t="s">
        <v>1767</v>
      </c>
      <c r="B476" s="53" t="s">
        <v>1712</v>
      </c>
      <c r="C476" s="53" t="s">
        <v>1768</v>
      </c>
      <c r="D476" s="53" t="s">
        <v>1714</v>
      </c>
      <c r="E476" s="53" t="s">
        <v>1769</v>
      </c>
    </row>
    <row r="477" spans="1:5" hidden="1">
      <c r="A477" s="53" t="s">
        <v>1770</v>
      </c>
      <c r="B477" s="53" t="s">
        <v>1712</v>
      </c>
      <c r="C477" s="53" t="s">
        <v>1771</v>
      </c>
      <c r="D477" s="53" t="s">
        <v>1714</v>
      </c>
      <c r="E477" s="53" t="s">
        <v>1772</v>
      </c>
    </row>
    <row r="478" spans="1:5" hidden="1">
      <c r="A478" s="53" t="s">
        <v>1773</v>
      </c>
      <c r="B478" s="53" t="s">
        <v>1712</v>
      </c>
      <c r="C478" s="53" t="s">
        <v>1774</v>
      </c>
      <c r="D478" s="53" t="s">
        <v>1714</v>
      </c>
      <c r="E478" s="53" t="s">
        <v>1775</v>
      </c>
    </row>
    <row r="479" spans="1:5" hidden="1">
      <c r="A479" s="53" t="s">
        <v>1776</v>
      </c>
      <c r="B479" s="53" t="s">
        <v>1712</v>
      </c>
      <c r="C479" s="53" t="s">
        <v>1777</v>
      </c>
      <c r="D479" s="53" t="s">
        <v>1714</v>
      </c>
      <c r="E479" s="53" t="s">
        <v>1778</v>
      </c>
    </row>
    <row r="480" spans="1:5" hidden="1">
      <c r="A480" s="53" t="s">
        <v>1779</v>
      </c>
      <c r="B480" s="53" t="s">
        <v>1712</v>
      </c>
      <c r="C480" s="53" t="s">
        <v>1780</v>
      </c>
      <c r="D480" s="53" t="s">
        <v>1714</v>
      </c>
      <c r="E480" s="53" t="s">
        <v>1781</v>
      </c>
    </row>
    <row r="481" spans="1:5" hidden="1">
      <c r="A481" s="53" t="s">
        <v>1782</v>
      </c>
      <c r="B481" s="53" t="s">
        <v>1712</v>
      </c>
      <c r="C481" s="53" t="s">
        <v>1783</v>
      </c>
      <c r="D481" s="53" t="s">
        <v>1714</v>
      </c>
      <c r="E481" s="53" t="s">
        <v>1784</v>
      </c>
    </row>
    <row r="482" spans="1:5" hidden="1">
      <c r="A482" s="53" t="s">
        <v>1785</v>
      </c>
      <c r="B482" s="53" t="s">
        <v>1712</v>
      </c>
      <c r="C482" s="53" t="s">
        <v>1786</v>
      </c>
      <c r="D482" s="53" t="s">
        <v>1714</v>
      </c>
      <c r="E482" s="53" t="s">
        <v>1787</v>
      </c>
    </row>
    <row r="483" spans="1:5" hidden="1">
      <c r="A483" s="53" t="s">
        <v>1788</v>
      </c>
      <c r="B483" s="53" t="s">
        <v>1789</v>
      </c>
      <c r="C483" s="53" t="s">
        <v>1790</v>
      </c>
      <c r="D483" s="53" t="s">
        <v>1791</v>
      </c>
      <c r="E483" s="53" t="s">
        <v>1792</v>
      </c>
    </row>
    <row r="484" spans="1:5" hidden="1">
      <c r="A484" s="53" t="s">
        <v>1793</v>
      </c>
      <c r="B484" s="53" t="s">
        <v>1789</v>
      </c>
      <c r="C484" s="53" t="s">
        <v>1794</v>
      </c>
      <c r="D484" s="53" t="s">
        <v>1791</v>
      </c>
      <c r="E484" s="53" t="s">
        <v>1795</v>
      </c>
    </row>
    <row r="485" spans="1:5" hidden="1">
      <c r="A485" s="53" t="s">
        <v>1796</v>
      </c>
      <c r="B485" s="53" t="s">
        <v>1789</v>
      </c>
      <c r="C485" s="53" t="s">
        <v>1797</v>
      </c>
      <c r="D485" s="53" t="s">
        <v>1791</v>
      </c>
      <c r="E485" s="53" t="s">
        <v>1798</v>
      </c>
    </row>
    <row r="486" spans="1:5" hidden="1">
      <c r="A486" s="53" t="s">
        <v>1799</v>
      </c>
      <c r="B486" s="53" t="s">
        <v>1789</v>
      </c>
      <c r="C486" s="53" t="s">
        <v>1800</v>
      </c>
      <c r="D486" s="53" t="s">
        <v>1791</v>
      </c>
      <c r="E486" s="53" t="s">
        <v>1801</v>
      </c>
    </row>
    <row r="487" spans="1:5" hidden="1">
      <c r="A487" s="53" t="s">
        <v>1802</v>
      </c>
      <c r="B487" s="53" t="s">
        <v>1789</v>
      </c>
      <c r="C487" s="53" t="s">
        <v>1803</v>
      </c>
      <c r="D487" s="53" t="s">
        <v>1791</v>
      </c>
      <c r="E487" s="53" t="s">
        <v>1804</v>
      </c>
    </row>
    <row r="488" spans="1:5" hidden="1">
      <c r="A488" s="53" t="s">
        <v>1805</v>
      </c>
      <c r="B488" s="53" t="s">
        <v>1789</v>
      </c>
      <c r="C488" s="53" t="s">
        <v>1806</v>
      </c>
      <c r="D488" s="53" t="s">
        <v>1791</v>
      </c>
      <c r="E488" s="53" t="s">
        <v>1807</v>
      </c>
    </row>
    <row r="489" spans="1:5" hidden="1">
      <c r="A489" s="53" t="s">
        <v>1808</v>
      </c>
      <c r="B489" s="53" t="s">
        <v>1789</v>
      </c>
      <c r="C489" s="53" t="s">
        <v>1809</v>
      </c>
      <c r="D489" s="53" t="s">
        <v>1791</v>
      </c>
      <c r="E489" s="53" t="s">
        <v>1810</v>
      </c>
    </row>
    <row r="490" spans="1:5" hidden="1">
      <c r="A490" s="53" t="s">
        <v>1811</v>
      </c>
      <c r="B490" s="53" t="s">
        <v>1789</v>
      </c>
      <c r="C490" s="53" t="s">
        <v>1812</v>
      </c>
      <c r="D490" s="53" t="s">
        <v>1791</v>
      </c>
      <c r="E490" s="53" t="s">
        <v>1813</v>
      </c>
    </row>
    <row r="491" spans="1:5" hidden="1">
      <c r="A491" s="53" t="s">
        <v>1814</v>
      </c>
      <c r="B491" s="53" t="s">
        <v>1789</v>
      </c>
      <c r="C491" s="53" t="s">
        <v>1815</v>
      </c>
      <c r="D491" s="53" t="s">
        <v>1791</v>
      </c>
      <c r="E491" s="53" t="s">
        <v>1816</v>
      </c>
    </row>
    <row r="492" spans="1:5" hidden="1">
      <c r="A492" s="53" t="s">
        <v>1817</v>
      </c>
      <c r="B492" s="53" t="s">
        <v>1789</v>
      </c>
      <c r="C492" s="53" t="s">
        <v>1818</v>
      </c>
      <c r="D492" s="53" t="s">
        <v>1791</v>
      </c>
      <c r="E492" s="53" t="s">
        <v>1819</v>
      </c>
    </row>
    <row r="493" spans="1:5" hidden="1">
      <c r="A493" s="53" t="s">
        <v>1820</v>
      </c>
      <c r="B493" s="53" t="s">
        <v>1789</v>
      </c>
      <c r="C493" s="53" t="s">
        <v>1821</v>
      </c>
      <c r="D493" s="53" t="s">
        <v>1791</v>
      </c>
      <c r="E493" s="53" t="s">
        <v>1822</v>
      </c>
    </row>
    <row r="494" spans="1:5" hidden="1">
      <c r="A494" s="53" t="s">
        <v>1823</v>
      </c>
      <c r="B494" s="53" t="s">
        <v>1789</v>
      </c>
      <c r="C494" s="53" t="s">
        <v>1824</v>
      </c>
      <c r="D494" s="53" t="s">
        <v>1791</v>
      </c>
      <c r="E494" s="53" t="s">
        <v>1825</v>
      </c>
    </row>
    <row r="495" spans="1:5" hidden="1">
      <c r="A495" s="53" t="s">
        <v>1826</v>
      </c>
      <c r="B495" s="53" t="s">
        <v>1789</v>
      </c>
      <c r="C495" s="53" t="s">
        <v>1827</v>
      </c>
      <c r="D495" s="53" t="s">
        <v>1791</v>
      </c>
      <c r="E495" s="53" t="s">
        <v>1828</v>
      </c>
    </row>
    <row r="496" spans="1:5" hidden="1">
      <c r="A496" s="53" t="s">
        <v>1829</v>
      </c>
      <c r="B496" s="53" t="s">
        <v>1789</v>
      </c>
      <c r="C496" s="53" t="s">
        <v>1830</v>
      </c>
      <c r="D496" s="53" t="s">
        <v>1791</v>
      </c>
      <c r="E496" s="53" t="s">
        <v>1831</v>
      </c>
    </row>
    <row r="497" spans="1:5" hidden="1">
      <c r="A497" s="53" t="s">
        <v>1832</v>
      </c>
      <c r="B497" s="53" t="s">
        <v>1789</v>
      </c>
      <c r="C497" s="53" t="s">
        <v>1833</v>
      </c>
      <c r="D497" s="53" t="s">
        <v>1791</v>
      </c>
      <c r="E497" s="53" t="s">
        <v>1834</v>
      </c>
    </row>
    <row r="498" spans="1:5" hidden="1">
      <c r="A498" s="53" t="s">
        <v>1835</v>
      </c>
      <c r="B498" s="53" t="s">
        <v>1789</v>
      </c>
      <c r="C498" s="53" t="s">
        <v>1836</v>
      </c>
      <c r="D498" s="53" t="s">
        <v>1791</v>
      </c>
      <c r="E498" s="53" t="s">
        <v>1837</v>
      </c>
    </row>
    <row r="499" spans="1:5" hidden="1">
      <c r="A499" s="53" t="s">
        <v>1838</v>
      </c>
      <c r="B499" s="53" t="s">
        <v>1789</v>
      </c>
      <c r="C499" s="53" t="s">
        <v>1839</v>
      </c>
      <c r="D499" s="53" t="s">
        <v>1791</v>
      </c>
      <c r="E499" s="53" t="s">
        <v>1840</v>
      </c>
    </row>
    <row r="500" spans="1:5" hidden="1">
      <c r="A500" s="53" t="s">
        <v>1841</v>
      </c>
      <c r="B500" s="53" t="s">
        <v>1789</v>
      </c>
      <c r="C500" s="53" t="s">
        <v>1842</v>
      </c>
      <c r="D500" s="53" t="s">
        <v>1791</v>
      </c>
      <c r="E500" s="53" t="s">
        <v>1843</v>
      </c>
    </row>
    <row r="501" spans="1:5" hidden="1">
      <c r="A501" s="53" t="s">
        <v>1844</v>
      </c>
      <c r="B501" s="53" t="s">
        <v>1789</v>
      </c>
      <c r="C501" s="53" t="s">
        <v>1845</v>
      </c>
      <c r="D501" s="53" t="s">
        <v>1791</v>
      </c>
      <c r="E501" s="53" t="s">
        <v>1846</v>
      </c>
    </row>
    <row r="502" spans="1:5" hidden="1">
      <c r="A502" s="53" t="s">
        <v>1847</v>
      </c>
      <c r="B502" s="53" t="s">
        <v>1789</v>
      </c>
      <c r="C502" s="53" t="s">
        <v>1848</v>
      </c>
      <c r="D502" s="53" t="s">
        <v>1791</v>
      </c>
      <c r="E502" s="53" t="s">
        <v>1849</v>
      </c>
    </row>
    <row r="503" spans="1:5" hidden="1">
      <c r="A503" s="53" t="s">
        <v>1850</v>
      </c>
      <c r="B503" s="53" t="s">
        <v>1789</v>
      </c>
      <c r="C503" s="53" t="s">
        <v>1851</v>
      </c>
      <c r="D503" s="53" t="s">
        <v>1791</v>
      </c>
      <c r="E503" s="53" t="s">
        <v>1852</v>
      </c>
    </row>
    <row r="504" spans="1:5" hidden="1">
      <c r="A504" s="53" t="s">
        <v>1853</v>
      </c>
      <c r="B504" s="53" t="s">
        <v>1789</v>
      </c>
      <c r="C504" s="53" t="s">
        <v>1854</v>
      </c>
      <c r="D504" s="53" t="s">
        <v>1791</v>
      </c>
      <c r="E504" s="53" t="s">
        <v>1855</v>
      </c>
    </row>
    <row r="505" spans="1:5" hidden="1">
      <c r="A505" s="53" t="s">
        <v>1856</v>
      </c>
      <c r="B505" s="53" t="s">
        <v>1789</v>
      </c>
      <c r="C505" s="53" t="s">
        <v>1857</v>
      </c>
      <c r="D505" s="53" t="s">
        <v>1791</v>
      </c>
      <c r="E505" s="53" t="s">
        <v>1858</v>
      </c>
    </row>
    <row r="506" spans="1:5" hidden="1">
      <c r="A506" s="53" t="s">
        <v>1859</v>
      </c>
      <c r="B506" s="53" t="s">
        <v>1789</v>
      </c>
      <c r="C506" s="53" t="s">
        <v>1860</v>
      </c>
      <c r="D506" s="53" t="s">
        <v>1791</v>
      </c>
      <c r="E506" s="53" t="s">
        <v>1861</v>
      </c>
    </row>
    <row r="507" spans="1:5" hidden="1">
      <c r="A507" s="53" t="s">
        <v>1862</v>
      </c>
      <c r="B507" s="53" t="s">
        <v>1789</v>
      </c>
      <c r="C507" s="53" t="s">
        <v>1863</v>
      </c>
      <c r="D507" s="53" t="s">
        <v>1791</v>
      </c>
      <c r="E507" s="53" t="s">
        <v>1864</v>
      </c>
    </row>
    <row r="508" spans="1:5" hidden="1">
      <c r="A508" s="53" t="s">
        <v>1865</v>
      </c>
      <c r="B508" s="53" t="s">
        <v>1789</v>
      </c>
      <c r="C508" s="53" t="s">
        <v>1866</v>
      </c>
      <c r="D508" s="53" t="s">
        <v>1791</v>
      </c>
      <c r="E508" s="53" t="s">
        <v>1867</v>
      </c>
    </row>
    <row r="509" spans="1:5" hidden="1">
      <c r="A509" s="53" t="s">
        <v>1868</v>
      </c>
      <c r="B509" s="53" t="s">
        <v>1789</v>
      </c>
      <c r="C509" s="53" t="s">
        <v>1869</v>
      </c>
      <c r="D509" s="53" t="s">
        <v>1791</v>
      </c>
      <c r="E509" s="53" t="s">
        <v>1870</v>
      </c>
    </row>
    <row r="510" spans="1:5" hidden="1">
      <c r="A510" s="53" t="s">
        <v>1871</v>
      </c>
      <c r="B510" s="53" t="s">
        <v>1789</v>
      </c>
      <c r="C510" s="53" t="s">
        <v>1497</v>
      </c>
      <c r="D510" s="53" t="s">
        <v>1791</v>
      </c>
      <c r="E510" s="53" t="s">
        <v>1498</v>
      </c>
    </row>
    <row r="511" spans="1:5" hidden="1">
      <c r="A511" s="53" t="s">
        <v>1872</v>
      </c>
      <c r="B511" s="53" t="s">
        <v>1789</v>
      </c>
      <c r="C511" s="53" t="s">
        <v>1873</v>
      </c>
      <c r="D511" s="53" t="s">
        <v>1791</v>
      </c>
      <c r="E511" s="53" t="s">
        <v>1874</v>
      </c>
    </row>
    <row r="512" spans="1:5" hidden="1">
      <c r="A512" s="53" t="s">
        <v>1875</v>
      </c>
      <c r="B512" s="53" t="s">
        <v>1789</v>
      </c>
      <c r="C512" s="53" t="s">
        <v>1876</v>
      </c>
      <c r="D512" s="53" t="s">
        <v>1791</v>
      </c>
      <c r="E512" s="53" t="s">
        <v>1877</v>
      </c>
    </row>
    <row r="513" spans="1:5" hidden="1">
      <c r="A513" s="53" t="s">
        <v>1878</v>
      </c>
      <c r="B513" s="53" t="s">
        <v>1789</v>
      </c>
      <c r="C513" s="53" t="s">
        <v>1879</v>
      </c>
      <c r="D513" s="53" t="s">
        <v>1791</v>
      </c>
      <c r="E513" s="53" t="s">
        <v>1880</v>
      </c>
    </row>
    <row r="514" spans="1:5" hidden="1">
      <c r="A514" s="53" t="s">
        <v>1881</v>
      </c>
      <c r="B514" s="53" t="s">
        <v>1789</v>
      </c>
      <c r="C514" s="53" t="s">
        <v>1882</v>
      </c>
      <c r="D514" s="53" t="s">
        <v>1791</v>
      </c>
      <c r="E514" s="53" t="s">
        <v>1883</v>
      </c>
    </row>
    <row r="515" spans="1:5" hidden="1">
      <c r="A515" s="53" t="s">
        <v>1884</v>
      </c>
      <c r="B515" s="53" t="s">
        <v>1789</v>
      </c>
      <c r="C515" s="53" t="s">
        <v>1885</v>
      </c>
      <c r="D515" s="53" t="s">
        <v>1791</v>
      </c>
      <c r="E515" s="53" t="s">
        <v>1886</v>
      </c>
    </row>
    <row r="516" spans="1:5" hidden="1">
      <c r="A516" s="53" t="s">
        <v>1887</v>
      </c>
      <c r="B516" s="53" t="s">
        <v>1789</v>
      </c>
      <c r="C516" s="53" t="s">
        <v>1888</v>
      </c>
      <c r="D516" s="53" t="s">
        <v>1791</v>
      </c>
      <c r="E516" s="53" t="s">
        <v>1889</v>
      </c>
    </row>
    <row r="517" spans="1:5" hidden="1">
      <c r="A517" s="53" t="s">
        <v>1890</v>
      </c>
      <c r="B517" s="53" t="s">
        <v>1789</v>
      </c>
      <c r="C517" s="53" t="s">
        <v>1891</v>
      </c>
      <c r="D517" s="53" t="s">
        <v>1791</v>
      </c>
      <c r="E517" s="53" t="s">
        <v>1892</v>
      </c>
    </row>
    <row r="518" spans="1:5" hidden="1">
      <c r="A518" s="53" t="s">
        <v>1893</v>
      </c>
      <c r="B518" s="53" t="s">
        <v>257</v>
      </c>
      <c r="C518" s="53" t="s">
        <v>1894</v>
      </c>
      <c r="D518" s="53" t="s">
        <v>1895</v>
      </c>
      <c r="E518" s="53" t="s">
        <v>1896</v>
      </c>
    </row>
    <row r="519" spans="1:5" hidden="1">
      <c r="A519" s="53" t="s">
        <v>1897</v>
      </c>
      <c r="B519" s="53" t="s">
        <v>257</v>
      </c>
      <c r="C519" s="53" t="s">
        <v>1898</v>
      </c>
      <c r="D519" s="53" t="s">
        <v>1895</v>
      </c>
      <c r="E519" s="53" t="s">
        <v>1899</v>
      </c>
    </row>
    <row r="520" spans="1:5" hidden="1">
      <c r="A520" s="53" t="s">
        <v>1900</v>
      </c>
      <c r="B520" s="53" t="s">
        <v>257</v>
      </c>
      <c r="C520" s="53" t="s">
        <v>1901</v>
      </c>
      <c r="D520" s="53" t="s">
        <v>1895</v>
      </c>
      <c r="E520" s="53" t="s">
        <v>1902</v>
      </c>
    </row>
    <row r="521" spans="1:5" hidden="1">
      <c r="A521" s="53" t="s">
        <v>1903</v>
      </c>
      <c r="B521" s="53" t="s">
        <v>257</v>
      </c>
      <c r="C521" s="53" t="s">
        <v>1904</v>
      </c>
      <c r="D521" s="53" t="s">
        <v>1895</v>
      </c>
      <c r="E521" s="53" t="s">
        <v>1905</v>
      </c>
    </row>
    <row r="522" spans="1:5" hidden="1">
      <c r="A522" s="53" t="s">
        <v>1906</v>
      </c>
      <c r="B522" s="53" t="s">
        <v>257</v>
      </c>
      <c r="C522" s="53" t="s">
        <v>1907</v>
      </c>
      <c r="D522" s="53" t="s">
        <v>1895</v>
      </c>
      <c r="E522" s="53" t="s">
        <v>1908</v>
      </c>
    </row>
    <row r="523" spans="1:5" hidden="1">
      <c r="A523" s="53" t="s">
        <v>1909</v>
      </c>
      <c r="B523" s="53" t="s">
        <v>257</v>
      </c>
      <c r="C523" s="53" t="s">
        <v>1910</v>
      </c>
      <c r="D523" s="53" t="s">
        <v>1895</v>
      </c>
      <c r="E523" s="53" t="s">
        <v>1911</v>
      </c>
    </row>
    <row r="524" spans="1:5" hidden="1">
      <c r="A524" s="53" t="s">
        <v>1912</v>
      </c>
      <c r="B524" s="53" t="s">
        <v>257</v>
      </c>
      <c r="C524" s="53" t="s">
        <v>1913</v>
      </c>
      <c r="D524" s="53" t="s">
        <v>1895</v>
      </c>
      <c r="E524" s="53" t="s">
        <v>1914</v>
      </c>
    </row>
    <row r="525" spans="1:5" hidden="1">
      <c r="A525" s="53" t="s">
        <v>1915</v>
      </c>
      <c r="B525" s="53" t="s">
        <v>257</v>
      </c>
      <c r="C525" s="53" t="s">
        <v>1916</v>
      </c>
      <c r="D525" s="53" t="s">
        <v>1895</v>
      </c>
      <c r="E525" s="53" t="s">
        <v>1917</v>
      </c>
    </row>
    <row r="526" spans="1:5" hidden="1">
      <c r="A526" s="53" t="s">
        <v>1918</v>
      </c>
      <c r="B526" s="53" t="s">
        <v>257</v>
      </c>
      <c r="C526" s="53" t="s">
        <v>1919</v>
      </c>
      <c r="D526" s="53" t="s">
        <v>1895</v>
      </c>
      <c r="E526" s="53" t="s">
        <v>1920</v>
      </c>
    </row>
    <row r="527" spans="1:5" hidden="1">
      <c r="A527" s="53" t="s">
        <v>1921</v>
      </c>
      <c r="B527" s="53" t="s">
        <v>257</v>
      </c>
      <c r="C527" s="53" t="s">
        <v>1922</v>
      </c>
      <c r="D527" s="53" t="s">
        <v>1895</v>
      </c>
      <c r="E527" s="53" t="s">
        <v>1923</v>
      </c>
    </row>
    <row r="528" spans="1:5" hidden="1">
      <c r="A528" s="53" t="s">
        <v>1924</v>
      </c>
      <c r="B528" s="53" t="s">
        <v>257</v>
      </c>
      <c r="C528" s="53" t="s">
        <v>1925</v>
      </c>
      <c r="D528" s="53" t="s">
        <v>1895</v>
      </c>
      <c r="E528" s="53" t="s">
        <v>1926</v>
      </c>
    </row>
    <row r="529" spans="1:5" hidden="1">
      <c r="A529" s="53" t="s">
        <v>1927</v>
      </c>
      <c r="B529" s="53" t="s">
        <v>257</v>
      </c>
      <c r="C529" s="53" t="s">
        <v>1928</v>
      </c>
      <c r="D529" s="53" t="s">
        <v>1895</v>
      </c>
      <c r="E529" s="53" t="s">
        <v>1929</v>
      </c>
    </row>
    <row r="530" spans="1:5" hidden="1">
      <c r="A530" s="53" t="s">
        <v>1930</v>
      </c>
      <c r="B530" s="53" t="s">
        <v>257</v>
      </c>
      <c r="C530" s="53" t="s">
        <v>1931</v>
      </c>
      <c r="D530" s="53" t="s">
        <v>1895</v>
      </c>
      <c r="E530" s="53" t="s">
        <v>1932</v>
      </c>
    </row>
    <row r="531" spans="1:5" hidden="1">
      <c r="A531" s="53" t="s">
        <v>1933</v>
      </c>
      <c r="B531" s="53" t="s">
        <v>257</v>
      </c>
      <c r="C531" s="53" t="s">
        <v>1934</v>
      </c>
      <c r="D531" s="53" t="s">
        <v>1895</v>
      </c>
      <c r="E531" s="53" t="s">
        <v>1935</v>
      </c>
    </row>
    <row r="532" spans="1:5" hidden="1">
      <c r="A532" s="53" t="s">
        <v>1936</v>
      </c>
      <c r="B532" s="53" t="s">
        <v>257</v>
      </c>
      <c r="C532" s="53" t="s">
        <v>1937</v>
      </c>
      <c r="D532" s="53" t="s">
        <v>1895</v>
      </c>
      <c r="E532" s="53" t="s">
        <v>1938</v>
      </c>
    </row>
    <row r="533" spans="1:5" hidden="1">
      <c r="A533" s="53" t="s">
        <v>1939</v>
      </c>
      <c r="B533" s="53" t="s">
        <v>257</v>
      </c>
      <c r="C533" s="53" t="s">
        <v>1940</v>
      </c>
      <c r="D533" s="53" t="s">
        <v>1895</v>
      </c>
      <c r="E533" s="53" t="s">
        <v>1941</v>
      </c>
    </row>
    <row r="534" spans="1:5" hidden="1">
      <c r="A534" s="53" t="s">
        <v>1942</v>
      </c>
      <c r="B534" s="53" t="s">
        <v>257</v>
      </c>
      <c r="C534" s="53" t="s">
        <v>1943</v>
      </c>
      <c r="D534" s="53" t="s">
        <v>1895</v>
      </c>
      <c r="E534" s="53" t="s">
        <v>1944</v>
      </c>
    </row>
    <row r="535" spans="1:5" hidden="1">
      <c r="A535" s="53" t="s">
        <v>1945</v>
      </c>
      <c r="B535" s="53" t="s">
        <v>257</v>
      </c>
      <c r="C535" s="53" t="s">
        <v>1946</v>
      </c>
      <c r="D535" s="53" t="s">
        <v>1895</v>
      </c>
      <c r="E535" s="53" t="s">
        <v>1947</v>
      </c>
    </row>
    <row r="536" spans="1:5" hidden="1">
      <c r="A536" s="53" t="s">
        <v>1948</v>
      </c>
      <c r="B536" s="53" t="s">
        <v>257</v>
      </c>
      <c r="C536" s="53" t="s">
        <v>1949</v>
      </c>
      <c r="D536" s="53" t="s">
        <v>1895</v>
      </c>
      <c r="E536" s="53" t="s">
        <v>1950</v>
      </c>
    </row>
    <row r="537" spans="1:5" hidden="1">
      <c r="A537" s="53" t="s">
        <v>1951</v>
      </c>
      <c r="B537" s="53" t="s">
        <v>257</v>
      </c>
      <c r="C537" s="53" t="s">
        <v>1952</v>
      </c>
      <c r="D537" s="53" t="s">
        <v>1895</v>
      </c>
      <c r="E537" s="53" t="s">
        <v>1953</v>
      </c>
    </row>
    <row r="538" spans="1:5" hidden="1">
      <c r="A538" s="53" t="s">
        <v>1954</v>
      </c>
      <c r="B538" s="53" t="s">
        <v>257</v>
      </c>
      <c r="C538" s="53" t="s">
        <v>1955</v>
      </c>
      <c r="D538" s="53" t="s">
        <v>1895</v>
      </c>
      <c r="E538" s="53" t="s">
        <v>1956</v>
      </c>
    </row>
    <row r="539" spans="1:5" hidden="1">
      <c r="A539" s="53" t="s">
        <v>1957</v>
      </c>
      <c r="B539" s="53" t="s">
        <v>257</v>
      </c>
      <c r="C539" s="53" t="s">
        <v>1958</v>
      </c>
      <c r="D539" s="53" t="s">
        <v>1895</v>
      </c>
      <c r="E539" s="53" t="s">
        <v>1959</v>
      </c>
    </row>
    <row r="540" spans="1:5" hidden="1">
      <c r="A540" s="53" t="s">
        <v>1960</v>
      </c>
      <c r="B540" s="53" t="s">
        <v>257</v>
      </c>
      <c r="C540" s="53" t="s">
        <v>1961</v>
      </c>
      <c r="D540" s="53" t="s">
        <v>1895</v>
      </c>
      <c r="E540" s="53" t="s">
        <v>1962</v>
      </c>
    </row>
    <row r="541" spans="1:5" hidden="1">
      <c r="A541" s="53" t="s">
        <v>1963</v>
      </c>
      <c r="B541" s="53" t="s">
        <v>257</v>
      </c>
      <c r="C541" s="53" t="s">
        <v>1964</v>
      </c>
      <c r="D541" s="53" t="s">
        <v>1895</v>
      </c>
      <c r="E541" s="53" t="s">
        <v>1965</v>
      </c>
    </row>
    <row r="542" spans="1:5" hidden="1">
      <c r="A542" s="53" t="s">
        <v>1966</v>
      </c>
      <c r="B542" s="53" t="s">
        <v>257</v>
      </c>
      <c r="C542" s="53" t="s">
        <v>1967</v>
      </c>
      <c r="D542" s="53" t="s">
        <v>1895</v>
      </c>
      <c r="E542" s="53" t="s">
        <v>1968</v>
      </c>
    </row>
    <row r="543" spans="1:5" hidden="1">
      <c r="A543" s="53" t="s">
        <v>1969</v>
      </c>
      <c r="B543" s="53" t="s">
        <v>257</v>
      </c>
      <c r="C543" s="53" t="s">
        <v>1970</v>
      </c>
      <c r="D543" s="53" t="s">
        <v>1895</v>
      </c>
      <c r="E543" s="53" t="s">
        <v>1971</v>
      </c>
    </row>
    <row r="544" spans="1:5" hidden="1">
      <c r="A544" s="53" t="s">
        <v>1972</v>
      </c>
      <c r="B544" s="53" t="s">
        <v>257</v>
      </c>
      <c r="C544" s="53" t="s">
        <v>1973</v>
      </c>
      <c r="D544" s="53" t="s">
        <v>1895</v>
      </c>
      <c r="E544" s="53" t="s">
        <v>1974</v>
      </c>
    </row>
    <row r="545" spans="1:5" hidden="1">
      <c r="A545" s="53" t="s">
        <v>1975</v>
      </c>
      <c r="B545" s="53" t="s">
        <v>257</v>
      </c>
      <c r="C545" s="53" t="s">
        <v>1976</v>
      </c>
      <c r="D545" s="53" t="s">
        <v>1895</v>
      </c>
      <c r="E545" s="53" t="s">
        <v>1977</v>
      </c>
    </row>
    <row r="546" spans="1:5" hidden="1">
      <c r="A546" s="53" t="s">
        <v>1978</v>
      </c>
      <c r="B546" s="53" t="s">
        <v>257</v>
      </c>
      <c r="C546" s="53" t="s">
        <v>1979</v>
      </c>
      <c r="D546" s="53" t="s">
        <v>1895</v>
      </c>
      <c r="E546" s="53" t="s">
        <v>1980</v>
      </c>
    </row>
    <row r="547" spans="1:5" hidden="1">
      <c r="A547" s="53" t="s">
        <v>1981</v>
      </c>
      <c r="B547" s="53" t="s">
        <v>257</v>
      </c>
      <c r="C547" s="53" t="s">
        <v>1982</v>
      </c>
      <c r="D547" s="53" t="s">
        <v>1895</v>
      </c>
      <c r="E547" s="53" t="s">
        <v>1983</v>
      </c>
    </row>
    <row r="548" spans="1:5" hidden="1">
      <c r="A548" s="53" t="s">
        <v>1984</v>
      </c>
      <c r="B548" s="53" t="s">
        <v>257</v>
      </c>
      <c r="C548" s="53" t="s">
        <v>1985</v>
      </c>
      <c r="D548" s="53" t="s">
        <v>1895</v>
      </c>
      <c r="E548" s="53" t="s">
        <v>1986</v>
      </c>
    </row>
    <row r="549" spans="1:5" hidden="1">
      <c r="A549" s="53" t="s">
        <v>1987</v>
      </c>
      <c r="B549" s="53" t="s">
        <v>257</v>
      </c>
      <c r="C549" s="53" t="s">
        <v>1988</v>
      </c>
      <c r="D549" s="53" t="s">
        <v>1895</v>
      </c>
      <c r="E549" s="53" t="s">
        <v>1989</v>
      </c>
    </row>
    <row r="550" spans="1:5" hidden="1">
      <c r="A550" s="53" t="s">
        <v>1990</v>
      </c>
      <c r="B550" s="53" t="s">
        <v>257</v>
      </c>
      <c r="C550" s="53" t="s">
        <v>1991</v>
      </c>
      <c r="D550" s="53" t="s">
        <v>1895</v>
      </c>
      <c r="E550" s="53" t="s">
        <v>1992</v>
      </c>
    </row>
    <row r="551" spans="1:5" hidden="1">
      <c r="A551" s="53" t="s">
        <v>1993</v>
      </c>
      <c r="B551" s="53" t="s">
        <v>257</v>
      </c>
      <c r="C551" s="53" t="s">
        <v>1994</v>
      </c>
      <c r="D551" s="53" t="s">
        <v>1895</v>
      </c>
      <c r="E551" s="53" t="s">
        <v>1995</v>
      </c>
    </row>
    <row r="552" spans="1:5" hidden="1">
      <c r="A552" s="53" t="s">
        <v>1996</v>
      </c>
      <c r="B552" s="53" t="s">
        <v>257</v>
      </c>
      <c r="C552" s="53" t="s">
        <v>1997</v>
      </c>
      <c r="D552" s="53" t="s">
        <v>1895</v>
      </c>
      <c r="E552" s="53" t="s">
        <v>1998</v>
      </c>
    </row>
    <row r="553" spans="1:5" hidden="1">
      <c r="A553" s="53" t="s">
        <v>1999</v>
      </c>
      <c r="B553" s="53" t="s">
        <v>257</v>
      </c>
      <c r="C553" s="53" t="s">
        <v>2000</v>
      </c>
      <c r="D553" s="53" t="s">
        <v>1895</v>
      </c>
      <c r="E553" s="53" t="s">
        <v>2001</v>
      </c>
    </row>
    <row r="554" spans="1:5" hidden="1">
      <c r="A554" s="53" t="s">
        <v>2002</v>
      </c>
      <c r="B554" s="53" t="s">
        <v>257</v>
      </c>
      <c r="C554" s="53" t="s">
        <v>2003</v>
      </c>
      <c r="D554" s="53" t="s">
        <v>1895</v>
      </c>
      <c r="E554" s="53" t="s">
        <v>2004</v>
      </c>
    </row>
    <row r="555" spans="1:5" hidden="1">
      <c r="A555" s="53" t="s">
        <v>2005</v>
      </c>
      <c r="B555" s="53" t="s">
        <v>257</v>
      </c>
      <c r="C555" s="53" t="s">
        <v>2006</v>
      </c>
      <c r="D555" s="53" t="s">
        <v>1895</v>
      </c>
      <c r="E555" s="53" t="s">
        <v>2007</v>
      </c>
    </row>
    <row r="556" spans="1:5" hidden="1">
      <c r="A556" s="53" t="s">
        <v>2008</v>
      </c>
      <c r="B556" s="53" t="s">
        <v>257</v>
      </c>
      <c r="C556" s="53" t="s">
        <v>2009</v>
      </c>
      <c r="D556" s="53" t="s">
        <v>1895</v>
      </c>
      <c r="E556" s="53" t="s">
        <v>2010</v>
      </c>
    </row>
    <row r="557" spans="1:5" hidden="1">
      <c r="A557" s="53" t="s">
        <v>2011</v>
      </c>
      <c r="B557" s="53" t="s">
        <v>2012</v>
      </c>
      <c r="C557" s="53" t="s">
        <v>2013</v>
      </c>
      <c r="D557" s="53" t="s">
        <v>2014</v>
      </c>
      <c r="E557" s="53" t="s">
        <v>2015</v>
      </c>
    </row>
    <row r="558" spans="1:5" hidden="1">
      <c r="A558" s="53" t="s">
        <v>2016</v>
      </c>
      <c r="B558" s="53" t="s">
        <v>2012</v>
      </c>
      <c r="C558" s="53" t="s">
        <v>2017</v>
      </c>
      <c r="D558" s="53" t="s">
        <v>1895</v>
      </c>
      <c r="E558" s="53" t="s">
        <v>2018</v>
      </c>
    </row>
    <row r="559" spans="1:5" hidden="1">
      <c r="A559" s="53" t="s">
        <v>2019</v>
      </c>
      <c r="B559" s="53" t="s">
        <v>257</v>
      </c>
      <c r="C559" s="53" t="s">
        <v>2020</v>
      </c>
      <c r="D559" s="53" t="s">
        <v>1895</v>
      </c>
      <c r="E559" s="53" t="s">
        <v>2021</v>
      </c>
    </row>
    <row r="560" spans="1:5" hidden="1">
      <c r="A560" s="53" t="s">
        <v>2022</v>
      </c>
      <c r="B560" s="53" t="s">
        <v>257</v>
      </c>
      <c r="C560" s="53" t="s">
        <v>2023</v>
      </c>
      <c r="D560" s="53" t="s">
        <v>1895</v>
      </c>
      <c r="E560" s="53" t="s">
        <v>2024</v>
      </c>
    </row>
    <row r="561" spans="1:5" hidden="1">
      <c r="A561" s="53" t="s">
        <v>2025</v>
      </c>
      <c r="B561" s="53" t="s">
        <v>257</v>
      </c>
      <c r="C561" s="53" t="s">
        <v>2026</v>
      </c>
      <c r="D561" s="53" t="s">
        <v>1895</v>
      </c>
      <c r="E561" s="53" t="s">
        <v>2027</v>
      </c>
    </row>
    <row r="562" spans="1:5" hidden="1">
      <c r="A562" s="53" t="s">
        <v>2028</v>
      </c>
      <c r="B562" s="53" t="s">
        <v>257</v>
      </c>
      <c r="C562" s="53" t="s">
        <v>2029</v>
      </c>
      <c r="D562" s="53" t="s">
        <v>1895</v>
      </c>
      <c r="E562" s="53" t="s">
        <v>2030</v>
      </c>
    </row>
    <row r="563" spans="1:5" hidden="1">
      <c r="A563" s="53" t="s">
        <v>2031</v>
      </c>
      <c r="B563" s="53" t="s">
        <v>257</v>
      </c>
      <c r="C563" s="53" t="s">
        <v>2032</v>
      </c>
      <c r="D563" s="53" t="s">
        <v>1895</v>
      </c>
      <c r="E563" s="53" t="s">
        <v>2033</v>
      </c>
    </row>
    <row r="564" spans="1:5" hidden="1">
      <c r="A564" s="53" t="s">
        <v>2034</v>
      </c>
      <c r="B564" s="53" t="s">
        <v>257</v>
      </c>
      <c r="C564" s="53" t="s">
        <v>2035</v>
      </c>
      <c r="D564" s="53" t="s">
        <v>1895</v>
      </c>
      <c r="E564" s="53" t="s">
        <v>2036</v>
      </c>
    </row>
    <row r="565" spans="1:5" hidden="1">
      <c r="A565" s="53" t="s">
        <v>2037</v>
      </c>
      <c r="B565" s="53" t="s">
        <v>257</v>
      </c>
      <c r="C565" s="53" t="s">
        <v>2038</v>
      </c>
      <c r="D565" s="53" t="s">
        <v>1895</v>
      </c>
      <c r="E565" s="53" t="s">
        <v>2039</v>
      </c>
    </row>
    <row r="566" spans="1:5" hidden="1">
      <c r="A566" s="53" t="s">
        <v>2040</v>
      </c>
      <c r="B566" s="53" t="s">
        <v>257</v>
      </c>
      <c r="C566" s="53" t="s">
        <v>2041</v>
      </c>
      <c r="D566" s="53" t="s">
        <v>1895</v>
      </c>
      <c r="E566" s="53" t="s">
        <v>2042</v>
      </c>
    </row>
    <row r="567" spans="1:5" hidden="1">
      <c r="A567" s="53" t="s">
        <v>2043</v>
      </c>
      <c r="B567" s="53" t="s">
        <v>257</v>
      </c>
      <c r="C567" s="53" t="s">
        <v>2044</v>
      </c>
      <c r="D567" s="53" t="s">
        <v>1895</v>
      </c>
      <c r="E567" s="53" t="s">
        <v>2045</v>
      </c>
    </row>
    <row r="568" spans="1:5" hidden="1">
      <c r="A568" s="53" t="s">
        <v>2046</v>
      </c>
      <c r="B568" s="53" t="s">
        <v>257</v>
      </c>
      <c r="C568" s="53" t="s">
        <v>2047</v>
      </c>
      <c r="D568" s="53" t="s">
        <v>1895</v>
      </c>
      <c r="E568" s="53" t="s">
        <v>2048</v>
      </c>
    </row>
    <row r="569" spans="1:5" hidden="1">
      <c r="A569" s="53" t="s">
        <v>2049</v>
      </c>
      <c r="B569" s="53" t="s">
        <v>257</v>
      </c>
      <c r="C569" s="53" t="s">
        <v>2050</v>
      </c>
      <c r="D569" s="53" t="s">
        <v>1895</v>
      </c>
      <c r="E569" s="53" t="s">
        <v>2051</v>
      </c>
    </row>
    <row r="570" spans="1:5" hidden="1">
      <c r="A570" s="53" t="s">
        <v>2052</v>
      </c>
      <c r="B570" s="53" t="s">
        <v>257</v>
      </c>
      <c r="C570" s="53" t="s">
        <v>2053</v>
      </c>
      <c r="D570" s="53" t="s">
        <v>1895</v>
      </c>
      <c r="E570" s="53" t="s">
        <v>2054</v>
      </c>
    </row>
    <row r="571" spans="1:5" hidden="1">
      <c r="A571" s="53" t="s">
        <v>2055</v>
      </c>
      <c r="B571" s="53" t="s">
        <v>257</v>
      </c>
      <c r="C571" s="53" t="s">
        <v>2056</v>
      </c>
      <c r="D571" s="53" t="s">
        <v>1895</v>
      </c>
      <c r="E571" s="53" t="s">
        <v>2057</v>
      </c>
    </row>
    <row r="572" spans="1:5" hidden="1">
      <c r="A572" s="53" t="s">
        <v>2058</v>
      </c>
      <c r="B572" s="53" t="s">
        <v>257</v>
      </c>
      <c r="C572" s="53" t="s">
        <v>2059</v>
      </c>
      <c r="D572" s="53" t="s">
        <v>1895</v>
      </c>
      <c r="E572" s="53" t="s">
        <v>2060</v>
      </c>
    </row>
    <row r="573" spans="1:5" hidden="1">
      <c r="A573" s="53" t="s">
        <v>2061</v>
      </c>
      <c r="B573" s="53" t="s">
        <v>257</v>
      </c>
      <c r="C573" s="53" t="s">
        <v>2062</v>
      </c>
      <c r="D573" s="53" t="s">
        <v>1895</v>
      </c>
      <c r="E573" s="53" t="s">
        <v>2063</v>
      </c>
    </row>
    <row r="574" spans="1:5" hidden="1">
      <c r="A574" s="53" t="s">
        <v>2064</v>
      </c>
      <c r="B574" s="53" t="s">
        <v>257</v>
      </c>
      <c r="C574" s="53" t="s">
        <v>1212</v>
      </c>
      <c r="D574" s="53" t="s">
        <v>1895</v>
      </c>
      <c r="E574" s="53" t="s">
        <v>1213</v>
      </c>
    </row>
    <row r="575" spans="1:5" hidden="1">
      <c r="A575" s="53" t="s">
        <v>2065</v>
      </c>
      <c r="B575" s="53" t="s">
        <v>257</v>
      </c>
      <c r="C575" s="53" t="s">
        <v>2066</v>
      </c>
      <c r="D575" s="53" t="s">
        <v>1895</v>
      </c>
      <c r="E575" s="53" t="s">
        <v>2067</v>
      </c>
    </row>
    <row r="576" spans="1:5" hidden="1">
      <c r="A576" s="53" t="s">
        <v>2068</v>
      </c>
      <c r="B576" s="53" t="s">
        <v>257</v>
      </c>
      <c r="C576" s="53" t="s">
        <v>2069</v>
      </c>
      <c r="D576" s="53" t="s">
        <v>1895</v>
      </c>
      <c r="E576" s="53" t="s">
        <v>2070</v>
      </c>
    </row>
    <row r="577" spans="1:5" hidden="1">
      <c r="A577" s="53" t="s">
        <v>2071</v>
      </c>
      <c r="B577" s="53" t="s">
        <v>257</v>
      </c>
      <c r="C577" s="53" t="s">
        <v>2072</v>
      </c>
      <c r="D577" s="53" t="s">
        <v>1895</v>
      </c>
      <c r="E577" s="53" t="s">
        <v>2073</v>
      </c>
    </row>
    <row r="578" spans="1:5" hidden="1">
      <c r="A578" s="53" t="s">
        <v>2074</v>
      </c>
      <c r="B578" s="53" t="s">
        <v>257</v>
      </c>
      <c r="C578" s="53" t="s">
        <v>2075</v>
      </c>
      <c r="D578" s="53" t="s">
        <v>1895</v>
      </c>
      <c r="E578" s="53" t="s">
        <v>2076</v>
      </c>
    </row>
    <row r="579" spans="1:5" hidden="1">
      <c r="A579" s="53" t="s">
        <v>2077</v>
      </c>
      <c r="B579" s="53" t="s">
        <v>257</v>
      </c>
      <c r="C579" s="53" t="s">
        <v>2078</v>
      </c>
      <c r="D579" s="53" t="s">
        <v>1895</v>
      </c>
      <c r="E579" s="53" t="s">
        <v>2079</v>
      </c>
    </row>
    <row r="580" spans="1:5" hidden="1">
      <c r="A580" s="53" t="s">
        <v>2080</v>
      </c>
      <c r="B580" s="53" t="s">
        <v>257</v>
      </c>
      <c r="C580" s="53" t="s">
        <v>2081</v>
      </c>
      <c r="D580" s="53" t="s">
        <v>1895</v>
      </c>
      <c r="E580" s="53" t="s">
        <v>2082</v>
      </c>
    </row>
    <row r="581" spans="1:5" hidden="1">
      <c r="A581" s="53" t="s">
        <v>2083</v>
      </c>
      <c r="B581" s="53" t="s">
        <v>2084</v>
      </c>
      <c r="C581" s="53" t="s">
        <v>2085</v>
      </c>
      <c r="D581" s="53" t="s">
        <v>2086</v>
      </c>
      <c r="E581" s="53" t="s">
        <v>2087</v>
      </c>
    </row>
    <row r="582" spans="1:5" hidden="1">
      <c r="A582" s="53" t="s">
        <v>2088</v>
      </c>
      <c r="B582" s="53" t="s">
        <v>2084</v>
      </c>
      <c r="C582" s="53" t="s">
        <v>2089</v>
      </c>
      <c r="D582" s="53" t="s">
        <v>2086</v>
      </c>
      <c r="E582" s="53" t="s">
        <v>2090</v>
      </c>
    </row>
    <row r="583" spans="1:5" hidden="1">
      <c r="A583" s="53" t="s">
        <v>2091</v>
      </c>
      <c r="B583" s="53" t="s">
        <v>2084</v>
      </c>
      <c r="C583" s="53" t="s">
        <v>2092</v>
      </c>
      <c r="D583" s="53" t="s">
        <v>2086</v>
      </c>
      <c r="E583" s="53" t="s">
        <v>2093</v>
      </c>
    </row>
    <row r="584" spans="1:5" hidden="1">
      <c r="A584" s="53" t="s">
        <v>2094</v>
      </c>
      <c r="B584" s="53" t="s">
        <v>2084</v>
      </c>
      <c r="C584" s="53" t="s">
        <v>2095</v>
      </c>
      <c r="D584" s="53" t="s">
        <v>2086</v>
      </c>
      <c r="E584" s="53" t="s">
        <v>2096</v>
      </c>
    </row>
    <row r="585" spans="1:5" hidden="1">
      <c r="A585" s="53" t="s">
        <v>2097</v>
      </c>
      <c r="B585" s="53" t="s">
        <v>2084</v>
      </c>
      <c r="C585" s="53" t="s">
        <v>2098</v>
      </c>
      <c r="D585" s="53" t="s">
        <v>2086</v>
      </c>
      <c r="E585" s="53" t="s">
        <v>2099</v>
      </c>
    </row>
    <row r="586" spans="1:5" hidden="1">
      <c r="A586" s="53" t="s">
        <v>2100</v>
      </c>
      <c r="B586" s="53" t="s">
        <v>2084</v>
      </c>
      <c r="C586" s="53" t="s">
        <v>2101</v>
      </c>
      <c r="D586" s="53" t="s">
        <v>2086</v>
      </c>
      <c r="E586" s="53" t="s">
        <v>2102</v>
      </c>
    </row>
    <row r="587" spans="1:5" hidden="1">
      <c r="A587" s="53" t="s">
        <v>2103</v>
      </c>
      <c r="B587" s="53" t="s">
        <v>2084</v>
      </c>
      <c r="C587" s="53" t="s">
        <v>2104</v>
      </c>
      <c r="D587" s="53" t="s">
        <v>2086</v>
      </c>
      <c r="E587" s="53" t="s">
        <v>2105</v>
      </c>
    </row>
    <row r="588" spans="1:5" hidden="1">
      <c r="A588" s="53" t="s">
        <v>2106</v>
      </c>
      <c r="B588" s="53" t="s">
        <v>2084</v>
      </c>
      <c r="C588" s="53" t="s">
        <v>2107</v>
      </c>
      <c r="D588" s="53" t="s">
        <v>2086</v>
      </c>
      <c r="E588" s="53" t="s">
        <v>2108</v>
      </c>
    </row>
    <row r="589" spans="1:5" hidden="1">
      <c r="A589" s="53" t="s">
        <v>2109</v>
      </c>
      <c r="B589" s="53" t="s">
        <v>2084</v>
      </c>
      <c r="C589" s="53" t="s">
        <v>2110</v>
      </c>
      <c r="D589" s="53" t="s">
        <v>2086</v>
      </c>
      <c r="E589" s="53" t="s">
        <v>2111</v>
      </c>
    </row>
    <row r="590" spans="1:5" hidden="1">
      <c r="A590" s="53" t="s">
        <v>2112</v>
      </c>
      <c r="B590" s="53" t="s">
        <v>2084</v>
      </c>
      <c r="C590" s="53" t="s">
        <v>2113</v>
      </c>
      <c r="D590" s="53" t="s">
        <v>2086</v>
      </c>
      <c r="E590" s="53" t="s">
        <v>2114</v>
      </c>
    </row>
    <row r="591" spans="1:5" hidden="1">
      <c r="A591" s="53" t="s">
        <v>2115</v>
      </c>
      <c r="B591" s="53" t="s">
        <v>2084</v>
      </c>
      <c r="C591" s="53" t="s">
        <v>2116</v>
      </c>
      <c r="D591" s="53" t="s">
        <v>2086</v>
      </c>
      <c r="E591" s="53" t="s">
        <v>1748</v>
      </c>
    </row>
    <row r="592" spans="1:5" hidden="1">
      <c r="A592" s="53" t="s">
        <v>2117</v>
      </c>
      <c r="B592" s="53" t="s">
        <v>2084</v>
      </c>
      <c r="C592" s="53" t="s">
        <v>2118</v>
      </c>
      <c r="D592" s="53" t="s">
        <v>2086</v>
      </c>
      <c r="E592" s="53" t="s">
        <v>2119</v>
      </c>
    </row>
    <row r="593" spans="1:5" hidden="1">
      <c r="A593" s="53" t="s">
        <v>2120</v>
      </c>
      <c r="B593" s="53" t="s">
        <v>2084</v>
      </c>
      <c r="C593" s="53" t="s">
        <v>2121</v>
      </c>
      <c r="D593" s="53" t="s">
        <v>2086</v>
      </c>
      <c r="E593" s="53" t="s">
        <v>2122</v>
      </c>
    </row>
    <row r="594" spans="1:5" hidden="1">
      <c r="A594" s="53" t="s">
        <v>2123</v>
      </c>
      <c r="B594" s="53" t="s">
        <v>2084</v>
      </c>
      <c r="C594" s="53" t="s">
        <v>2124</v>
      </c>
      <c r="D594" s="53" t="s">
        <v>2086</v>
      </c>
      <c r="E594" s="53" t="s">
        <v>2125</v>
      </c>
    </row>
    <row r="595" spans="1:5" hidden="1">
      <c r="A595" s="53" t="s">
        <v>2126</v>
      </c>
      <c r="B595" s="53" t="s">
        <v>2084</v>
      </c>
      <c r="C595" s="53" t="s">
        <v>2127</v>
      </c>
      <c r="D595" s="53" t="s">
        <v>2086</v>
      </c>
      <c r="E595" s="53" t="s">
        <v>2128</v>
      </c>
    </row>
    <row r="596" spans="1:5" hidden="1">
      <c r="A596" s="53" t="s">
        <v>2129</v>
      </c>
      <c r="B596" s="53" t="s">
        <v>2084</v>
      </c>
      <c r="C596" s="53" t="s">
        <v>2130</v>
      </c>
      <c r="D596" s="53" t="s">
        <v>2086</v>
      </c>
      <c r="E596" s="53" t="s">
        <v>2131</v>
      </c>
    </row>
    <row r="597" spans="1:5" hidden="1">
      <c r="A597" s="53" t="s">
        <v>2132</v>
      </c>
      <c r="B597" s="53" t="s">
        <v>2084</v>
      </c>
      <c r="C597" s="53" t="s">
        <v>2133</v>
      </c>
      <c r="D597" s="53" t="s">
        <v>2086</v>
      </c>
      <c r="E597" s="53" t="s">
        <v>2134</v>
      </c>
    </row>
    <row r="598" spans="1:5" hidden="1">
      <c r="A598" s="53" t="s">
        <v>2135</v>
      </c>
      <c r="B598" s="53" t="s">
        <v>2084</v>
      </c>
      <c r="C598" s="53" t="s">
        <v>2136</v>
      </c>
      <c r="D598" s="53" t="s">
        <v>2086</v>
      </c>
      <c r="E598" s="53" t="s">
        <v>2137</v>
      </c>
    </row>
    <row r="599" spans="1:5" hidden="1">
      <c r="A599" s="53" t="s">
        <v>2138</v>
      </c>
      <c r="B599" s="53" t="s">
        <v>2084</v>
      </c>
      <c r="C599" s="53" t="s">
        <v>2139</v>
      </c>
      <c r="D599" s="53" t="s">
        <v>2086</v>
      </c>
      <c r="E599" s="53" t="s">
        <v>2140</v>
      </c>
    </row>
    <row r="600" spans="1:5" hidden="1">
      <c r="A600" s="53" t="s">
        <v>2141</v>
      </c>
      <c r="B600" s="53" t="s">
        <v>2084</v>
      </c>
      <c r="C600" s="53" t="s">
        <v>2142</v>
      </c>
      <c r="D600" s="53" t="s">
        <v>2086</v>
      </c>
      <c r="E600" s="53" t="s">
        <v>2143</v>
      </c>
    </row>
    <row r="601" spans="1:5" hidden="1">
      <c r="A601" s="53" t="s">
        <v>2144</v>
      </c>
      <c r="B601" s="53" t="s">
        <v>2084</v>
      </c>
      <c r="C601" s="53" t="s">
        <v>2145</v>
      </c>
      <c r="D601" s="53" t="s">
        <v>2086</v>
      </c>
      <c r="E601" s="53" t="s">
        <v>2146</v>
      </c>
    </row>
    <row r="602" spans="1:5" hidden="1">
      <c r="A602" s="53" t="s">
        <v>2147</v>
      </c>
      <c r="B602" s="53" t="s">
        <v>2084</v>
      </c>
      <c r="C602" s="53" t="s">
        <v>2148</v>
      </c>
      <c r="D602" s="53" t="s">
        <v>2086</v>
      </c>
      <c r="E602" s="53" t="s">
        <v>2149</v>
      </c>
    </row>
    <row r="603" spans="1:5" hidden="1">
      <c r="A603" s="53" t="s">
        <v>2150</v>
      </c>
      <c r="B603" s="53" t="s">
        <v>2084</v>
      </c>
      <c r="C603" s="53" t="s">
        <v>2151</v>
      </c>
      <c r="D603" s="53" t="s">
        <v>2086</v>
      </c>
      <c r="E603" s="53" t="s">
        <v>2152</v>
      </c>
    </row>
    <row r="604" spans="1:5" hidden="1">
      <c r="A604" s="53" t="s">
        <v>2153</v>
      </c>
      <c r="B604" s="53" t="s">
        <v>2084</v>
      </c>
      <c r="C604" s="53" t="s">
        <v>2154</v>
      </c>
      <c r="D604" s="53" t="s">
        <v>2086</v>
      </c>
      <c r="E604" s="53" t="s">
        <v>2155</v>
      </c>
    </row>
    <row r="605" spans="1:5" hidden="1">
      <c r="A605" s="53" t="s">
        <v>2156</v>
      </c>
      <c r="B605" s="53" t="s">
        <v>2084</v>
      </c>
      <c r="C605" s="53" t="s">
        <v>2157</v>
      </c>
      <c r="D605" s="53" t="s">
        <v>2086</v>
      </c>
      <c r="E605" s="53" t="s">
        <v>2158</v>
      </c>
    </row>
    <row r="606" spans="1:5" hidden="1">
      <c r="A606" s="53" t="s">
        <v>2159</v>
      </c>
      <c r="B606" s="53" t="s">
        <v>2084</v>
      </c>
      <c r="C606" s="53" t="s">
        <v>2160</v>
      </c>
      <c r="D606" s="53" t="s">
        <v>2086</v>
      </c>
      <c r="E606" s="53" t="s">
        <v>2161</v>
      </c>
    </row>
    <row r="607" spans="1:5" hidden="1">
      <c r="A607" s="53" t="s">
        <v>2162</v>
      </c>
      <c r="B607" s="53" t="s">
        <v>2084</v>
      </c>
      <c r="C607" s="53" t="s">
        <v>2163</v>
      </c>
      <c r="D607" s="53" t="s">
        <v>2086</v>
      </c>
      <c r="E607" s="53" t="s">
        <v>2164</v>
      </c>
    </row>
    <row r="608" spans="1:5" hidden="1">
      <c r="A608" s="53" t="s">
        <v>2165</v>
      </c>
      <c r="B608" s="53" t="s">
        <v>2084</v>
      </c>
      <c r="C608" s="53" t="s">
        <v>2166</v>
      </c>
      <c r="D608" s="53" t="s">
        <v>2086</v>
      </c>
      <c r="E608" s="53" t="s">
        <v>2167</v>
      </c>
    </row>
    <row r="609" spans="1:5" hidden="1">
      <c r="A609" s="53" t="s">
        <v>2168</v>
      </c>
      <c r="B609" s="53" t="s">
        <v>2084</v>
      </c>
      <c r="C609" s="53" t="s">
        <v>2169</v>
      </c>
      <c r="D609" s="53" t="s">
        <v>2086</v>
      </c>
      <c r="E609" s="53" t="s">
        <v>2170</v>
      </c>
    </row>
    <row r="610" spans="1:5" hidden="1">
      <c r="A610" s="53" t="s">
        <v>2171</v>
      </c>
      <c r="B610" s="53" t="s">
        <v>2084</v>
      </c>
      <c r="C610" s="53" t="s">
        <v>2172</v>
      </c>
      <c r="D610" s="53" t="s">
        <v>2086</v>
      </c>
      <c r="E610" s="53" t="s">
        <v>2173</v>
      </c>
    </row>
    <row r="611" spans="1:5" hidden="1">
      <c r="A611" s="53" t="s">
        <v>2174</v>
      </c>
      <c r="B611" s="53" t="s">
        <v>2084</v>
      </c>
      <c r="C611" s="53" t="s">
        <v>2175</v>
      </c>
      <c r="D611" s="53" t="s">
        <v>2086</v>
      </c>
      <c r="E611" s="53" t="s">
        <v>2176</v>
      </c>
    </row>
    <row r="612" spans="1:5" hidden="1">
      <c r="A612" s="53" t="s">
        <v>2177</v>
      </c>
      <c r="B612" s="53" t="s">
        <v>2084</v>
      </c>
      <c r="C612" s="53" t="s">
        <v>2178</v>
      </c>
      <c r="D612" s="53" t="s">
        <v>2086</v>
      </c>
      <c r="E612" s="53" t="s">
        <v>2179</v>
      </c>
    </row>
    <row r="613" spans="1:5" hidden="1">
      <c r="A613" s="53" t="s">
        <v>2180</v>
      </c>
      <c r="B613" s="53" t="s">
        <v>2084</v>
      </c>
      <c r="C613" s="53" t="s">
        <v>2181</v>
      </c>
      <c r="D613" s="53" t="s">
        <v>2086</v>
      </c>
      <c r="E613" s="53" t="s">
        <v>2182</v>
      </c>
    </row>
    <row r="614" spans="1:5" hidden="1">
      <c r="A614" s="53" t="s">
        <v>2183</v>
      </c>
      <c r="B614" s="53" t="s">
        <v>2084</v>
      </c>
      <c r="C614" s="53" t="s">
        <v>2184</v>
      </c>
      <c r="D614" s="53" t="s">
        <v>2086</v>
      </c>
      <c r="E614" s="53" t="s">
        <v>2185</v>
      </c>
    </row>
    <row r="615" spans="1:5" hidden="1">
      <c r="A615" s="53" t="s">
        <v>2186</v>
      </c>
      <c r="B615" s="53" t="s">
        <v>2084</v>
      </c>
      <c r="C615" s="53" t="s">
        <v>2187</v>
      </c>
      <c r="D615" s="53" t="s">
        <v>2086</v>
      </c>
      <c r="E615" s="53" t="s">
        <v>2188</v>
      </c>
    </row>
    <row r="616" spans="1:5" hidden="1">
      <c r="A616" s="53" t="s">
        <v>2189</v>
      </c>
      <c r="B616" s="53" t="s">
        <v>2084</v>
      </c>
      <c r="C616" s="53" t="s">
        <v>2190</v>
      </c>
      <c r="D616" s="53" t="s">
        <v>2086</v>
      </c>
      <c r="E616" s="53" t="s">
        <v>2191</v>
      </c>
    </row>
    <row r="617" spans="1:5" hidden="1">
      <c r="A617" s="53" t="s">
        <v>2192</v>
      </c>
      <c r="B617" s="53" t="s">
        <v>2084</v>
      </c>
      <c r="C617" s="53" t="s">
        <v>2193</v>
      </c>
      <c r="D617" s="53" t="s">
        <v>2086</v>
      </c>
      <c r="E617" s="53" t="s">
        <v>2194</v>
      </c>
    </row>
    <row r="618" spans="1:5" hidden="1">
      <c r="A618" s="53" t="s">
        <v>2195</v>
      </c>
      <c r="B618" s="53" t="s">
        <v>2084</v>
      </c>
      <c r="C618" s="53" t="s">
        <v>2196</v>
      </c>
      <c r="D618" s="53" t="s">
        <v>2086</v>
      </c>
      <c r="E618" s="53" t="s">
        <v>2197</v>
      </c>
    </row>
    <row r="619" spans="1:5" hidden="1">
      <c r="A619" s="53" t="s">
        <v>2198</v>
      </c>
      <c r="B619" s="53" t="s">
        <v>2084</v>
      </c>
      <c r="C619" s="53" t="s">
        <v>2199</v>
      </c>
      <c r="D619" s="53" t="s">
        <v>2086</v>
      </c>
      <c r="E619" s="53" t="s">
        <v>2200</v>
      </c>
    </row>
    <row r="620" spans="1:5" hidden="1">
      <c r="A620" s="53" t="s">
        <v>2201</v>
      </c>
      <c r="B620" s="53" t="s">
        <v>2084</v>
      </c>
      <c r="C620" s="53" t="s">
        <v>2202</v>
      </c>
      <c r="D620" s="53" t="s">
        <v>2086</v>
      </c>
      <c r="E620" s="53" t="s">
        <v>2203</v>
      </c>
    </row>
    <row r="621" spans="1:5" hidden="1">
      <c r="A621" s="53" t="s">
        <v>2204</v>
      </c>
      <c r="B621" s="53" t="s">
        <v>2084</v>
      </c>
      <c r="C621" s="53" t="s">
        <v>2205</v>
      </c>
      <c r="D621" s="53" t="s">
        <v>2086</v>
      </c>
      <c r="E621" s="53" t="s">
        <v>2206</v>
      </c>
    </row>
    <row r="622" spans="1:5" hidden="1">
      <c r="A622" s="53" t="s">
        <v>2207</v>
      </c>
      <c r="B622" s="53" t="s">
        <v>2084</v>
      </c>
      <c r="C622" s="53" t="s">
        <v>2208</v>
      </c>
      <c r="D622" s="53" t="s">
        <v>2086</v>
      </c>
      <c r="E622" s="53" t="s">
        <v>2209</v>
      </c>
    </row>
    <row r="623" spans="1:5" hidden="1">
      <c r="A623" s="53" t="s">
        <v>2210</v>
      </c>
      <c r="B623" s="53" t="s">
        <v>2084</v>
      </c>
      <c r="C623" s="53" t="s">
        <v>2211</v>
      </c>
      <c r="D623" s="53" t="s">
        <v>2086</v>
      </c>
      <c r="E623" s="53" t="s">
        <v>2212</v>
      </c>
    </row>
    <row r="624" spans="1:5" hidden="1">
      <c r="A624" s="53" t="s">
        <v>2213</v>
      </c>
      <c r="B624" s="53" t="s">
        <v>2084</v>
      </c>
      <c r="C624" s="53" t="s">
        <v>2214</v>
      </c>
      <c r="D624" s="53" t="s">
        <v>2086</v>
      </c>
      <c r="E624" s="53" t="s">
        <v>2215</v>
      </c>
    </row>
    <row r="625" spans="1:5" hidden="1">
      <c r="A625" s="53" t="s">
        <v>2216</v>
      </c>
      <c r="B625" s="53" t="s">
        <v>2084</v>
      </c>
      <c r="C625" s="53" t="s">
        <v>2217</v>
      </c>
      <c r="D625" s="53" t="s">
        <v>2086</v>
      </c>
      <c r="E625" s="53" t="s">
        <v>2218</v>
      </c>
    </row>
    <row r="626" spans="1:5" hidden="1">
      <c r="A626" s="53" t="s">
        <v>2219</v>
      </c>
      <c r="B626" s="53" t="s">
        <v>2084</v>
      </c>
      <c r="C626" s="53" t="s">
        <v>2220</v>
      </c>
      <c r="D626" s="53" t="s">
        <v>2086</v>
      </c>
      <c r="E626" s="53" t="s">
        <v>2221</v>
      </c>
    </row>
    <row r="627" spans="1:5" hidden="1">
      <c r="A627" s="53" t="s">
        <v>2222</v>
      </c>
      <c r="B627" s="53" t="s">
        <v>2084</v>
      </c>
      <c r="C627" s="53" t="s">
        <v>2223</v>
      </c>
      <c r="D627" s="53" t="s">
        <v>2086</v>
      </c>
      <c r="E627" s="53" t="s">
        <v>2224</v>
      </c>
    </row>
    <row r="628" spans="1:5" hidden="1">
      <c r="A628" s="53" t="s">
        <v>2225</v>
      </c>
      <c r="B628" s="53" t="s">
        <v>2084</v>
      </c>
      <c r="C628" s="53" t="s">
        <v>2226</v>
      </c>
      <c r="D628" s="53" t="s">
        <v>2086</v>
      </c>
      <c r="E628" s="53" t="s">
        <v>2227</v>
      </c>
    </row>
    <row r="629" spans="1:5" hidden="1">
      <c r="A629" s="53" t="s">
        <v>2228</v>
      </c>
      <c r="B629" s="53" t="s">
        <v>2084</v>
      </c>
      <c r="C629" s="53" t="s">
        <v>2229</v>
      </c>
      <c r="D629" s="53" t="s">
        <v>2086</v>
      </c>
      <c r="E629" s="53" t="s">
        <v>2230</v>
      </c>
    </row>
    <row r="630" spans="1:5" hidden="1">
      <c r="A630" s="53" t="s">
        <v>2231</v>
      </c>
      <c r="B630" s="53" t="s">
        <v>2084</v>
      </c>
      <c r="C630" s="53" t="s">
        <v>2232</v>
      </c>
      <c r="D630" s="53" t="s">
        <v>2086</v>
      </c>
      <c r="E630" s="53" t="s">
        <v>2233</v>
      </c>
    </row>
    <row r="631" spans="1:5" hidden="1">
      <c r="A631" s="53" t="s">
        <v>2234</v>
      </c>
      <c r="B631" s="53" t="s">
        <v>2084</v>
      </c>
      <c r="C631" s="53" t="s">
        <v>2235</v>
      </c>
      <c r="D631" s="53" t="s">
        <v>2086</v>
      </c>
      <c r="E631" s="53" t="s">
        <v>2236</v>
      </c>
    </row>
    <row r="632" spans="1:5" hidden="1">
      <c r="A632" s="53" t="s">
        <v>2237</v>
      </c>
      <c r="B632" s="53" t="s">
        <v>2084</v>
      </c>
      <c r="C632" s="53" t="s">
        <v>2238</v>
      </c>
      <c r="D632" s="53" t="s">
        <v>2086</v>
      </c>
      <c r="E632" s="53" t="s">
        <v>2239</v>
      </c>
    </row>
    <row r="633" spans="1:5" hidden="1">
      <c r="A633" s="53" t="s">
        <v>2240</v>
      </c>
      <c r="B633" s="53" t="s">
        <v>2084</v>
      </c>
      <c r="C633" s="53" t="s">
        <v>2241</v>
      </c>
      <c r="D633" s="53" t="s">
        <v>2086</v>
      </c>
      <c r="E633" s="53" t="s">
        <v>2242</v>
      </c>
    </row>
    <row r="634" spans="1:5" hidden="1">
      <c r="A634" s="53" t="s">
        <v>2243</v>
      </c>
      <c r="B634" s="53" t="s">
        <v>2084</v>
      </c>
      <c r="C634" s="53" t="s">
        <v>2244</v>
      </c>
      <c r="D634" s="53" t="s">
        <v>2086</v>
      </c>
      <c r="E634" s="53" t="s">
        <v>2245</v>
      </c>
    </row>
    <row r="635" spans="1:5" hidden="1">
      <c r="A635" s="53" t="s">
        <v>2246</v>
      </c>
      <c r="B635" s="53" t="s">
        <v>260</v>
      </c>
      <c r="C635" s="53" t="s">
        <v>2247</v>
      </c>
      <c r="D635" s="53" t="s">
        <v>2248</v>
      </c>
      <c r="E635" s="53" t="s">
        <v>2249</v>
      </c>
    </row>
    <row r="636" spans="1:5" hidden="1">
      <c r="A636" s="53" t="s">
        <v>2250</v>
      </c>
      <c r="B636" s="53" t="s">
        <v>260</v>
      </c>
      <c r="C636" s="53" t="s">
        <v>2251</v>
      </c>
      <c r="D636" s="53" t="s">
        <v>2248</v>
      </c>
      <c r="E636" s="53" t="s">
        <v>2252</v>
      </c>
    </row>
    <row r="637" spans="1:5" hidden="1">
      <c r="A637" s="53" t="s">
        <v>2253</v>
      </c>
      <c r="B637" s="53" t="s">
        <v>260</v>
      </c>
      <c r="C637" s="53" t="s">
        <v>2254</v>
      </c>
      <c r="D637" s="53" t="s">
        <v>2248</v>
      </c>
      <c r="E637" s="53" t="s">
        <v>2255</v>
      </c>
    </row>
    <row r="638" spans="1:5" hidden="1">
      <c r="A638" s="53" t="s">
        <v>2256</v>
      </c>
      <c r="B638" s="53" t="s">
        <v>260</v>
      </c>
      <c r="C638" s="53" t="s">
        <v>2257</v>
      </c>
      <c r="D638" s="53" t="s">
        <v>2248</v>
      </c>
      <c r="E638" s="53" t="s">
        <v>2258</v>
      </c>
    </row>
    <row r="639" spans="1:5" hidden="1">
      <c r="A639" s="53" t="s">
        <v>2259</v>
      </c>
      <c r="B639" s="53" t="s">
        <v>260</v>
      </c>
      <c r="C639" s="53" t="s">
        <v>2260</v>
      </c>
      <c r="D639" s="53" t="s">
        <v>2248</v>
      </c>
      <c r="E639" s="53" t="s">
        <v>2261</v>
      </c>
    </row>
    <row r="640" spans="1:5" hidden="1">
      <c r="A640" s="53" t="s">
        <v>2262</v>
      </c>
      <c r="B640" s="53" t="s">
        <v>260</v>
      </c>
      <c r="C640" s="53" t="s">
        <v>2263</v>
      </c>
      <c r="D640" s="53" t="s">
        <v>2248</v>
      </c>
      <c r="E640" s="53" t="s">
        <v>2264</v>
      </c>
    </row>
    <row r="641" spans="1:5" hidden="1">
      <c r="A641" s="53" t="s">
        <v>2265</v>
      </c>
      <c r="B641" s="53" t="s">
        <v>260</v>
      </c>
      <c r="C641" s="53" t="s">
        <v>2266</v>
      </c>
      <c r="D641" s="53" t="s">
        <v>2248</v>
      </c>
      <c r="E641" s="53" t="s">
        <v>2267</v>
      </c>
    </row>
    <row r="642" spans="1:5" hidden="1">
      <c r="A642" s="53" t="s">
        <v>2268</v>
      </c>
      <c r="B642" s="53" t="s">
        <v>260</v>
      </c>
      <c r="C642" s="53" t="s">
        <v>2269</v>
      </c>
      <c r="D642" s="53" t="s">
        <v>2248</v>
      </c>
      <c r="E642" s="53" t="s">
        <v>2270</v>
      </c>
    </row>
    <row r="643" spans="1:5" hidden="1">
      <c r="A643" s="53" t="s">
        <v>2271</v>
      </c>
      <c r="B643" s="53" t="s">
        <v>260</v>
      </c>
      <c r="C643" s="53" t="s">
        <v>2272</v>
      </c>
      <c r="D643" s="53" t="s">
        <v>2248</v>
      </c>
      <c r="E643" s="53" t="s">
        <v>2273</v>
      </c>
    </row>
    <row r="644" spans="1:5" hidden="1">
      <c r="A644" s="53" t="s">
        <v>2274</v>
      </c>
      <c r="B644" s="53" t="s">
        <v>260</v>
      </c>
      <c r="C644" s="53" t="s">
        <v>2275</v>
      </c>
      <c r="D644" s="53" t="s">
        <v>2248</v>
      </c>
      <c r="E644" s="53" t="s">
        <v>2276</v>
      </c>
    </row>
    <row r="645" spans="1:5" hidden="1">
      <c r="A645" s="53" t="s">
        <v>2277</v>
      </c>
      <c r="B645" s="53" t="s">
        <v>260</v>
      </c>
      <c r="C645" s="53" t="s">
        <v>2278</v>
      </c>
      <c r="D645" s="53" t="s">
        <v>2248</v>
      </c>
      <c r="E645" s="53" t="s">
        <v>2279</v>
      </c>
    </row>
    <row r="646" spans="1:5" hidden="1">
      <c r="A646" s="53" t="s">
        <v>2280</v>
      </c>
      <c r="B646" s="53" t="s">
        <v>260</v>
      </c>
      <c r="C646" s="53" t="s">
        <v>2281</v>
      </c>
      <c r="D646" s="53" t="s">
        <v>2248</v>
      </c>
      <c r="E646" s="53" t="s">
        <v>2282</v>
      </c>
    </row>
    <row r="647" spans="1:5" hidden="1">
      <c r="A647" s="53" t="s">
        <v>2283</v>
      </c>
      <c r="B647" s="53" t="s">
        <v>260</v>
      </c>
      <c r="C647" s="53" t="s">
        <v>2284</v>
      </c>
      <c r="D647" s="53" t="s">
        <v>2248</v>
      </c>
      <c r="E647" s="53" t="s">
        <v>2285</v>
      </c>
    </row>
    <row r="648" spans="1:5" hidden="1">
      <c r="A648" s="53" t="s">
        <v>2286</v>
      </c>
      <c r="B648" s="53" t="s">
        <v>260</v>
      </c>
      <c r="C648" s="53" t="s">
        <v>2287</v>
      </c>
      <c r="D648" s="53" t="s">
        <v>2248</v>
      </c>
      <c r="E648" s="53" t="s">
        <v>2288</v>
      </c>
    </row>
    <row r="649" spans="1:5" hidden="1">
      <c r="A649" s="53" t="s">
        <v>2289</v>
      </c>
      <c r="B649" s="53" t="s">
        <v>260</v>
      </c>
      <c r="C649" s="53" t="s">
        <v>2290</v>
      </c>
      <c r="D649" s="53" t="s">
        <v>2248</v>
      </c>
      <c r="E649" s="53" t="s">
        <v>2291</v>
      </c>
    </row>
    <row r="650" spans="1:5" hidden="1">
      <c r="A650" s="53" t="s">
        <v>2292</v>
      </c>
      <c r="B650" s="53" t="s">
        <v>260</v>
      </c>
      <c r="C650" s="53" t="s">
        <v>2293</v>
      </c>
      <c r="D650" s="53" t="s">
        <v>2248</v>
      </c>
      <c r="E650" s="53" t="s">
        <v>2294</v>
      </c>
    </row>
    <row r="651" spans="1:5" hidden="1">
      <c r="A651" s="53" t="s">
        <v>2295</v>
      </c>
      <c r="B651" s="53" t="s">
        <v>260</v>
      </c>
      <c r="C651" s="53" t="s">
        <v>2296</v>
      </c>
      <c r="D651" s="53" t="s">
        <v>2248</v>
      </c>
      <c r="E651" s="53" t="s">
        <v>2297</v>
      </c>
    </row>
    <row r="652" spans="1:5" hidden="1">
      <c r="A652" s="53" t="s">
        <v>2298</v>
      </c>
      <c r="B652" s="53" t="s">
        <v>260</v>
      </c>
      <c r="C652" s="53" t="s">
        <v>2299</v>
      </c>
      <c r="D652" s="53" t="s">
        <v>2248</v>
      </c>
      <c r="E652" s="53" t="s">
        <v>2300</v>
      </c>
    </row>
    <row r="653" spans="1:5" hidden="1">
      <c r="A653" s="53" t="s">
        <v>2301</v>
      </c>
      <c r="B653" s="53" t="s">
        <v>260</v>
      </c>
      <c r="C653" s="53" t="s">
        <v>2302</v>
      </c>
      <c r="D653" s="53" t="s">
        <v>2248</v>
      </c>
      <c r="E653" s="53" t="s">
        <v>2303</v>
      </c>
    </row>
    <row r="654" spans="1:5" hidden="1">
      <c r="A654" s="53" t="s">
        <v>2304</v>
      </c>
      <c r="B654" s="53" t="s">
        <v>260</v>
      </c>
      <c r="C654" s="53" t="s">
        <v>2305</v>
      </c>
      <c r="D654" s="53" t="s">
        <v>2248</v>
      </c>
      <c r="E654" s="53" t="s">
        <v>2306</v>
      </c>
    </row>
    <row r="655" spans="1:5" hidden="1">
      <c r="A655" s="53" t="s">
        <v>2307</v>
      </c>
      <c r="B655" s="53" t="s">
        <v>260</v>
      </c>
      <c r="C655" s="53" t="s">
        <v>2308</v>
      </c>
      <c r="D655" s="53" t="s">
        <v>2248</v>
      </c>
      <c r="E655" s="53" t="s">
        <v>2309</v>
      </c>
    </row>
    <row r="656" spans="1:5" hidden="1">
      <c r="A656" s="53" t="s">
        <v>2310</v>
      </c>
      <c r="B656" s="53" t="s">
        <v>260</v>
      </c>
      <c r="C656" s="53" t="s">
        <v>2311</v>
      </c>
      <c r="D656" s="53" t="s">
        <v>2248</v>
      </c>
      <c r="E656" s="53" t="s">
        <v>2312</v>
      </c>
    </row>
    <row r="657" spans="1:5" hidden="1">
      <c r="A657" s="53" t="s">
        <v>2313</v>
      </c>
      <c r="B657" s="53" t="s">
        <v>260</v>
      </c>
      <c r="C657" s="53" t="s">
        <v>2314</v>
      </c>
      <c r="D657" s="53" t="s">
        <v>2248</v>
      </c>
      <c r="E657" s="53" t="s">
        <v>2315</v>
      </c>
    </row>
    <row r="658" spans="1:5" hidden="1">
      <c r="A658" s="53" t="s">
        <v>2316</v>
      </c>
      <c r="B658" s="53" t="s">
        <v>260</v>
      </c>
      <c r="C658" s="53" t="s">
        <v>2317</v>
      </c>
      <c r="D658" s="53" t="s">
        <v>2248</v>
      </c>
      <c r="E658" s="53" t="s">
        <v>2318</v>
      </c>
    </row>
    <row r="659" spans="1:5" hidden="1">
      <c r="A659" s="53" t="s">
        <v>2319</v>
      </c>
      <c r="B659" s="53" t="s">
        <v>260</v>
      </c>
      <c r="C659" s="53" t="s">
        <v>2320</v>
      </c>
      <c r="D659" s="53" t="s">
        <v>2248</v>
      </c>
      <c r="E659" s="53" t="s">
        <v>2321</v>
      </c>
    </row>
    <row r="660" spans="1:5" hidden="1">
      <c r="A660" s="53" t="s">
        <v>2322</v>
      </c>
      <c r="B660" s="53" t="s">
        <v>260</v>
      </c>
      <c r="C660" s="53" t="s">
        <v>2323</v>
      </c>
      <c r="D660" s="53" t="s">
        <v>2248</v>
      </c>
      <c r="E660" s="53" t="s">
        <v>2324</v>
      </c>
    </row>
    <row r="661" spans="1:5" hidden="1">
      <c r="A661" s="53" t="s">
        <v>2325</v>
      </c>
      <c r="B661" s="53" t="s">
        <v>260</v>
      </c>
      <c r="C661" s="53" t="s">
        <v>2326</v>
      </c>
      <c r="D661" s="53" t="s">
        <v>2248</v>
      </c>
      <c r="E661" s="53" t="s">
        <v>2327</v>
      </c>
    </row>
    <row r="662" spans="1:5" hidden="1">
      <c r="A662" s="53" t="s">
        <v>2328</v>
      </c>
      <c r="B662" s="53" t="s">
        <v>260</v>
      </c>
      <c r="C662" s="53" t="s">
        <v>2329</v>
      </c>
      <c r="D662" s="53" t="s">
        <v>2248</v>
      </c>
      <c r="E662" s="53" t="s">
        <v>2330</v>
      </c>
    </row>
    <row r="663" spans="1:5" hidden="1">
      <c r="A663" s="53" t="s">
        <v>2331</v>
      </c>
      <c r="B663" s="53" t="s">
        <v>260</v>
      </c>
      <c r="C663" s="53" t="s">
        <v>2332</v>
      </c>
      <c r="D663" s="53" t="s">
        <v>2248</v>
      </c>
      <c r="E663" s="53" t="s">
        <v>2333</v>
      </c>
    </row>
    <row r="664" spans="1:5" hidden="1">
      <c r="A664" s="53" t="s">
        <v>2334</v>
      </c>
      <c r="B664" s="53" t="s">
        <v>260</v>
      </c>
      <c r="C664" s="53" t="s">
        <v>2335</v>
      </c>
      <c r="D664" s="53" t="s">
        <v>2248</v>
      </c>
      <c r="E664" s="53" t="s">
        <v>2336</v>
      </c>
    </row>
    <row r="665" spans="1:5" hidden="1">
      <c r="A665" s="53" t="s">
        <v>2337</v>
      </c>
      <c r="B665" s="53" t="s">
        <v>260</v>
      </c>
      <c r="C665" s="53" t="s">
        <v>2338</v>
      </c>
      <c r="D665" s="53" t="s">
        <v>2248</v>
      </c>
      <c r="E665" s="53" t="s">
        <v>2339</v>
      </c>
    </row>
    <row r="666" spans="1:5" hidden="1">
      <c r="A666" s="53" t="s">
        <v>2340</v>
      </c>
      <c r="B666" s="53" t="s">
        <v>260</v>
      </c>
      <c r="C666" s="53" t="s">
        <v>2341</v>
      </c>
      <c r="D666" s="53" t="s">
        <v>2248</v>
      </c>
      <c r="E666" s="53" t="s">
        <v>2342</v>
      </c>
    </row>
    <row r="667" spans="1:5" hidden="1">
      <c r="A667" s="53" t="s">
        <v>2343</v>
      </c>
      <c r="B667" s="53" t="s">
        <v>260</v>
      </c>
      <c r="C667" s="53" t="s">
        <v>2344</v>
      </c>
      <c r="D667" s="53" t="s">
        <v>2248</v>
      </c>
      <c r="E667" s="53" t="s">
        <v>2345</v>
      </c>
    </row>
    <row r="668" spans="1:5" hidden="1">
      <c r="A668" s="53" t="s">
        <v>2346</v>
      </c>
      <c r="B668" s="53" t="s">
        <v>260</v>
      </c>
      <c r="C668" s="53" t="s">
        <v>2347</v>
      </c>
      <c r="D668" s="53" t="s">
        <v>2248</v>
      </c>
      <c r="E668" s="53" t="s">
        <v>2348</v>
      </c>
    </row>
    <row r="669" spans="1:5" hidden="1">
      <c r="A669" s="53" t="s">
        <v>2349</v>
      </c>
      <c r="B669" s="53" t="s">
        <v>260</v>
      </c>
      <c r="C669" s="53" t="s">
        <v>2350</v>
      </c>
      <c r="D669" s="53" t="s">
        <v>2248</v>
      </c>
      <c r="E669" s="53" t="s">
        <v>2351</v>
      </c>
    </row>
    <row r="670" spans="1:5" hidden="1">
      <c r="A670" s="53" t="s">
        <v>2352</v>
      </c>
      <c r="B670" s="53" t="s">
        <v>260</v>
      </c>
      <c r="C670" s="53" t="s">
        <v>2353</v>
      </c>
      <c r="D670" s="53" t="s">
        <v>2248</v>
      </c>
      <c r="E670" s="53" t="s">
        <v>2354</v>
      </c>
    </row>
    <row r="671" spans="1:5" hidden="1">
      <c r="A671" s="53" t="s">
        <v>2355</v>
      </c>
      <c r="B671" s="53" t="s">
        <v>260</v>
      </c>
      <c r="C671" s="53" t="s">
        <v>2356</v>
      </c>
      <c r="D671" s="53" t="s">
        <v>2248</v>
      </c>
      <c r="E671" s="53" t="s">
        <v>2357</v>
      </c>
    </row>
    <row r="672" spans="1:5" hidden="1">
      <c r="A672" s="53" t="s">
        <v>2358</v>
      </c>
      <c r="B672" s="53" t="s">
        <v>260</v>
      </c>
      <c r="C672" s="53" t="s">
        <v>2359</v>
      </c>
      <c r="D672" s="53" t="s">
        <v>2248</v>
      </c>
      <c r="E672" s="53" t="s">
        <v>2360</v>
      </c>
    </row>
    <row r="673" spans="1:5" hidden="1">
      <c r="A673" s="53" t="s">
        <v>2361</v>
      </c>
      <c r="B673" s="53" t="s">
        <v>260</v>
      </c>
      <c r="C673" s="53" t="s">
        <v>2362</v>
      </c>
      <c r="D673" s="53" t="s">
        <v>2248</v>
      </c>
      <c r="E673" s="53" t="s">
        <v>2363</v>
      </c>
    </row>
    <row r="674" spans="1:5" hidden="1">
      <c r="A674" s="53" t="s">
        <v>2364</v>
      </c>
      <c r="B674" s="53" t="s">
        <v>260</v>
      </c>
      <c r="C674" s="53" t="s">
        <v>2365</v>
      </c>
      <c r="D674" s="53" t="s">
        <v>2248</v>
      </c>
      <c r="E674" s="53" t="s">
        <v>2366</v>
      </c>
    </row>
    <row r="675" spans="1:5" hidden="1">
      <c r="A675" s="53" t="s">
        <v>2367</v>
      </c>
      <c r="B675" s="53" t="s">
        <v>260</v>
      </c>
      <c r="C675" s="53" t="s">
        <v>2368</v>
      </c>
      <c r="D675" s="53" t="s">
        <v>2248</v>
      </c>
      <c r="E675" s="53" t="s">
        <v>2369</v>
      </c>
    </row>
    <row r="676" spans="1:5" hidden="1">
      <c r="A676" s="53" t="s">
        <v>2370</v>
      </c>
      <c r="B676" s="53" t="s">
        <v>260</v>
      </c>
      <c r="C676" s="53" t="s">
        <v>2371</v>
      </c>
      <c r="D676" s="53" t="s">
        <v>2248</v>
      </c>
      <c r="E676" s="53" t="s">
        <v>2372</v>
      </c>
    </row>
    <row r="677" spans="1:5" hidden="1">
      <c r="A677" s="53" t="s">
        <v>2373</v>
      </c>
      <c r="B677" s="53" t="s">
        <v>260</v>
      </c>
      <c r="C677" s="53" t="s">
        <v>2374</v>
      </c>
      <c r="D677" s="53" t="s">
        <v>2248</v>
      </c>
      <c r="E677" s="53" t="s">
        <v>2375</v>
      </c>
    </row>
    <row r="678" spans="1:5" hidden="1">
      <c r="A678" s="53" t="s">
        <v>2376</v>
      </c>
      <c r="B678" s="53" t="s">
        <v>260</v>
      </c>
      <c r="C678" s="53" t="s">
        <v>2377</v>
      </c>
      <c r="D678" s="53" t="s">
        <v>2248</v>
      </c>
      <c r="E678" s="53" t="s">
        <v>2378</v>
      </c>
    </row>
    <row r="679" spans="1:5" hidden="1">
      <c r="A679" s="53" t="s">
        <v>2379</v>
      </c>
      <c r="B679" s="53" t="s">
        <v>260</v>
      </c>
      <c r="C679" s="53" t="s">
        <v>2380</v>
      </c>
      <c r="D679" s="53" t="s">
        <v>2248</v>
      </c>
      <c r="E679" s="53" t="s">
        <v>2381</v>
      </c>
    </row>
    <row r="680" spans="1:5" hidden="1">
      <c r="A680" s="53" t="s">
        <v>2382</v>
      </c>
      <c r="B680" s="53" t="s">
        <v>260</v>
      </c>
      <c r="C680" s="53" t="s">
        <v>2383</v>
      </c>
      <c r="D680" s="53" t="s">
        <v>2248</v>
      </c>
      <c r="E680" s="53" t="s">
        <v>2384</v>
      </c>
    </row>
    <row r="681" spans="1:5" hidden="1">
      <c r="A681" s="53" t="s">
        <v>2385</v>
      </c>
      <c r="B681" s="53" t="s">
        <v>260</v>
      </c>
      <c r="C681" s="53" t="s">
        <v>2386</v>
      </c>
      <c r="D681" s="53" t="s">
        <v>2248</v>
      </c>
      <c r="E681" s="53" t="s">
        <v>2387</v>
      </c>
    </row>
    <row r="682" spans="1:5" hidden="1">
      <c r="A682" s="53" t="s">
        <v>2388</v>
      </c>
      <c r="B682" s="53" t="s">
        <v>260</v>
      </c>
      <c r="C682" s="53" t="s">
        <v>2389</v>
      </c>
      <c r="D682" s="53" t="s">
        <v>2248</v>
      </c>
      <c r="E682" s="53" t="s">
        <v>2390</v>
      </c>
    </row>
    <row r="683" spans="1:5" hidden="1">
      <c r="A683" s="53" t="s">
        <v>2391</v>
      </c>
      <c r="B683" s="53" t="s">
        <v>260</v>
      </c>
      <c r="C683" s="53" t="s">
        <v>2392</v>
      </c>
      <c r="D683" s="53" t="s">
        <v>2248</v>
      </c>
      <c r="E683" s="53" t="s">
        <v>2393</v>
      </c>
    </row>
    <row r="684" spans="1:5" hidden="1">
      <c r="A684" s="53" t="s">
        <v>2394</v>
      </c>
      <c r="B684" s="53" t="s">
        <v>260</v>
      </c>
      <c r="C684" s="53" t="s">
        <v>2395</v>
      </c>
      <c r="D684" s="53" t="s">
        <v>2248</v>
      </c>
      <c r="E684" s="53" t="s">
        <v>2396</v>
      </c>
    </row>
    <row r="685" spans="1:5" hidden="1">
      <c r="A685" s="53" t="s">
        <v>2397</v>
      </c>
      <c r="B685" s="53" t="s">
        <v>260</v>
      </c>
      <c r="C685" s="53" t="s">
        <v>2398</v>
      </c>
      <c r="D685" s="53" t="s">
        <v>2248</v>
      </c>
      <c r="E685" s="53" t="s">
        <v>2399</v>
      </c>
    </row>
    <row r="686" spans="1:5" hidden="1">
      <c r="A686" s="53" t="s">
        <v>2400</v>
      </c>
      <c r="B686" s="53" t="s">
        <v>260</v>
      </c>
      <c r="C686" s="53" t="s">
        <v>2401</v>
      </c>
      <c r="D686" s="53" t="s">
        <v>2248</v>
      </c>
      <c r="E686" s="53" t="s">
        <v>2402</v>
      </c>
    </row>
    <row r="687" spans="1:5" hidden="1">
      <c r="A687" s="53" t="s">
        <v>2403</v>
      </c>
      <c r="B687" s="53" t="s">
        <v>260</v>
      </c>
      <c r="C687" s="53" t="s">
        <v>2404</v>
      </c>
      <c r="D687" s="53" t="s">
        <v>2248</v>
      </c>
      <c r="E687" s="53" t="s">
        <v>2405</v>
      </c>
    </row>
    <row r="688" spans="1:5" hidden="1">
      <c r="A688" s="53" t="s">
        <v>2406</v>
      </c>
      <c r="B688" s="53" t="s">
        <v>260</v>
      </c>
      <c r="C688" s="53" t="s">
        <v>2407</v>
      </c>
      <c r="D688" s="53" t="s">
        <v>2248</v>
      </c>
      <c r="E688" s="53" t="s">
        <v>2408</v>
      </c>
    </row>
    <row r="689" spans="1:5" hidden="1">
      <c r="A689" s="53" t="s">
        <v>2409</v>
      </c>
      <c r="B689" s="53" t="s">
        <v>260</v>
      </c>
      <c r="C689" s="53" t="s">
        <v>2410</v>
      </c>
      <c r="D689" s="53" t="s">
        <v>2248</v>
      </c>
      <c r="E689" s="53" t="s">
        <v>2411</v>
      </c>
    </row>
    <row r="690" spans="1:5" hidden="1">
      <c r="A690" s="53" t="s">
        <v>2412</v>
      </c>
      <c r="B690" s="53" t="s">
        <v>260</v>
      </c>
      <c r="C690" s="53" t="s">
        <v>2413</v>
      </c>
      <c r="D690" s="53" t="s">
        <v>2248</v>
      </c>
      <c r="E690" s="53" t="s">
        <v>2414</v>
      </c>
    </row>
    <row r="691" spans="1:5" hidden="1">
      <c r="A691" s="53" t="s">
        <v>2415</v>
      </c>
      <c r="B691" s="53" t="s">
        <v>260</v>
      </c>
      <c r="C691" s="53" t="s">
        <v>2416</v>
      </c>
      <c r="D691" s="53" t="s">
        <v>2248</v>
      </c>
      <c r="E691" s="53" t="s">
        <v>2417</v>
      </c>
    </row>
    <row r="692" spans="1:5" hidden="1">
      <c r="A692" s="53" t="s">
        <v>2418</v>
      </c>
      <c r="B692" s="53" t="s">
        <v>260</v>
      </c>
      <c r="C692" s="53" t="s">
        <v>2419</v>
      </c>
      <c r="D692" s="53" t="s">
        <v>2248</v>
      </c>
      <c r="E692" s="53" t="s">
        <v>2420</v>
      </c>
    </row>
    <row r="693" spans="1:5" hidden="1">
      <c r="A693" s="53" t="s">
        <v>2421</v>
      </c>
      <c r="B693" s="53" t="s">
        <v>260</v>
      </c>
      <c r="C693" s="53" t="s">
        <v>2422</v>
      </c>
      <c r="D693" s="53" t="s">
        <v>2248</v>
      </c>
      <c r="E693" s="53" t="s">
        <v>2423</v>
      </c>
    </row>
    <row r="694" spans="1:5" hidden="1">
      <c r="A694" s="53" t="s">
        <v>2424</v>
      </c>
      <c r="B694" s="53" t="s">
        <v>260</v>
      </c>
      <c r="C694" s="53" t="s">
        <v>2425</v>
      </c>
      <c r="D694" s="53" t="s">
        <v>2248</v>
      </c>
      <c r="E694" s="53" t="s">
        <v>2426</v>
      </c>
    </row>
    <row r="695" spans="1:5" hidden="1">
      <c r="A695" s="53" t="s">
        <v>2427</v>
      </c>
      <c r="B695" s="53" t="s">
        <v>260</v>
      </c>
      <c r="C695" s="53" t="s">
        <v>2428</v>
      </c>
      <c r="D695" s="53" t="s">
        <v>2248</v>
      </c>
      <c r="E695" s="53" t="s">
        <v>2429</v>
      </c>
    </row>
    <row r="696" spans="1:5" hidden="1">
      <c r="A696" s="53" t="s">
        <v>2430</v>
      </c>
      <c r="B696" s="53" t="s">
        <v>260</v>
      </c>
      <c r="C696" s="53" t="s">
        <v>2431</v>
      </c>
      <c r="D696" s="53" t="s">
        <v>2248</v>
      </c>
      <c r="E696" s="53" t="s">
        <v>2432</v>
      </c>
    </row>
    <row r="697" spans="1:5" hidden="1">
      <c r="A697" s="53" t="s">
        <v>2433</v>
      </c>
      <c r="B697" s="53" t="s">
        <v>2434</v>
      </c>
      <c r="C697" s="53" t="s">
        <v>2435</v>
      </c>
      <c r="D697" s="53" t="s">
        <v>2436</v>
      </c>
      <c r="E697" s="53" t="s">
        <v>2437</v>
      </c>
    </row>
    <row r="698" spans="1:5" hidden="1">
      <c r="A698" s="53" t="s">
        <v>2438</v>
      </c>
      <c r="B698" s="53" t="s">
        <v>2434</v>
      </c>
      <c r="C698" s="53" t="s">
        <v>2439</v>
      </c>
      <c r="D698" s="53" t="s">
        <v>2436</v>
      </c>
      <c r="E698" s="53" t="s">
        <v>2440</v>
      </c>
    </row>
    <row r="699" spans="1:5" hidden="1">
      <c r="A699" s="53" t="s">
        <v>2441</v>
      </c>
      <c r="B699" s="53" t="s">
        <v>2434</v>
      </c>
      <c r="C699" s="53" t="s">
        <v>2442</v>
      </c>
      <c r="D699" s="53" t="s">
        <v>2436</v>
      </c>
      <c r="E699" s="53" t="s">
        <v>2443</v>
      </c>
    </row>
    <row r="700" spans="1:5" hidden="1">
      <c r="A700" s="53" t="s">
        <v>2444</v>
      </c>
      <c r="B700" s="53" t="s">
        <v>2434</v>
      </c>
      <c r="C700" s="53" t="s">
        <v>2445</v>
      </c>
      <c r="D700" s="53" t="s">
        <v>2436</v>
      </c>
      <c r="E700" s="53" t="s">
        <v>2446</v>
      </c>
    </row>
    <row r="701" spans="1:5" hidden="1">
      <c r="A701" s="53" t="s">
        <v>2447</v>
      </c>
      <c r="B701" s="53" t="s">
        <v>2434</v>
      </c>
      <c r="C701" s="53" t="s">
        <v>2448</v>
      </c>
      <c r="D701" s="53" t="s">
        <v>2436</v>
      </c>
      <c r="E701" s="53" t="s">
        <v>2449</v>
      </c>
    </row>
    <row r="702" spans="1:5" hidden="1">
      <c r="A702" s="53" t="s">
        <v>2450</v>
      </c>
      <c r="B702" s="53" t="s">
        <v>2434</v>
      </c>
      <c r="C702" s="53" t="s">
        <v>2451</v>
      </c>
      <c r="D702" s="53" t="s">
        <v>2436</v>
      </c>
      <c r="E702" s="53" t="s">
        <v>2452</v>
      </c>
    </row>
    <row r="703" spans="1:5" hidden="1">
      <c r="A703" s="53" t="s">
        <v>2453</v>
      </c>
      <c r="B703" s="53" t="s">
        <v>2434</v>
      </c>
      <c r="C703" s="53" t="s">
        <v>2454</v>
      </c>
      <c r="D703" s="53" t="s">
        <v>2436</v>
      </c>
      <c r="E703" s="53" t="s">
        <v>2455</v>
      </c>
    </row>
    <row r="704" spans="1:5" hidden="1">
      <c r="A704" s="53" t="s">
        <v>2456</v>
      </c>
      <c r="B704" s="53" t="s">
        <v>2434</v>
      </c>
      <c r="C704" s="53" t="s">
        <v>2457</v>
      </c>
      <c r="D704" s="53" t="s">
        <v>2436</v>
      </c>
      <c r="E704" s="53" t="s">
        <v>2458</v>
      </c>
    </row>
    <row r="705" spans="1:5" hidden="1">
      <c r="A705" s="53" t="s">
        <v>2459</v>
      </c>
      <c r="B705" s="53" t="s">
        <v>2434</v>
      </c>
      <c r="C705" s="53" t="s">
        <v>2460</v>
      </c>
      <c r="D705" s="53" t="s">
        <v>2436</v>
      </c>
      <c r="E705" s="53" t="s">
        <v>2461</v>
      </c>
    </row>
    <row r="706" spans="1:5" hidden="1">
      <c r="A706" s="53" t="s">
        <v>2462</v>
      </c>
      <c r="B706" s="53" t="s">
        <v>2434</v>
      </c>
      <c r="C706" s="53" t="s">
        <v>2463</v>
      </c>
      <c r="D706" s="53" t="s">
        <v>2436</v>
      </c>
      <c r="E706" s="53" t="s">
        <v>2464</v>
      </c>
    </row>
    <row r="707" spans="1:5" hidden="1">
      <c r="A707" s="53" t="s">
        <v>2465</v>
      </c>
      <c r="B707" s="53" t="s">
        <v>2434</v>
      </c>
      <c r="C707" s="53" t="s">
        <v>2466</v>
      </c>
      <c r="D707" s="53" t="s">
        <v>2436</v>
      </c>
      <c r="E707" s="53" t="s">
        <v>2467</v>
      </c>
    </row>
    <row r="708" spans="1:5" hidden="1">
      <c r="A708" s="53" t="s">
        <v>2468</v>
      </c>
      <c r="B708" s="53" t="s">
        <v>2434</v>
      </c>
      <c r="C708" s="53" t="s">
        <v>2469</v>
      </c>
      <c r="D708" s="53" t="s">
        <v>2436</v>
      </c>
      <c r="E708" s="53" t="s">
        <v>2470</v>
      </c>
    </row>
    <row r="709" spans="1:5" hidden="1">
      <c r="A709" s="53" t="s">
        <v>2471</v>
      </c>
      <c r="B709" s="53" t="s">
        <v>2434</v>
      </c>
      <c r="C709" s="53" t="s">
        <v>2472</v>
      </c>
      <c r="D709" s="53" t="s">
        <v>2436</v>
      </c>
      <c r="E709" s="53" t="s">
        <v>2473</v>
      </c>
    </row>
    <row r="710" spans="1:5" hidden="1">
      <c r="A710" s="53" t="s">
        <v>2474</v>
      </c>
      <c r="B710" s="53" t="s">
        <v>2434</v>
      </c>
      <c r="C710" s="53" t="s">
        <v>2475</v>
      </c>
      <c r="D710" s="53" t="s">
        <v>2436</v>
      </c>
      <c r="E710" s="53" t="s">
        <v>2476</v>
      </c>
    </row>
    <row r="711" spans="1:5" hidden="1">
      <c r="A711" s="53" t="s">
        <v>2477</v>
      </c>
      <c r="B711" s="53" t="s">
        <v>2434</v>
      </c>
      <c r="C711" s="53" t="s">
        <v>2478</v>
      </c>
      <c r="D711" s="53" t="s">
        <v>2436</v>
      </c>
      <c r="E711" s="53" t="s">
        <v>2479</v>
      </c>
    </row>
    <row r="712" spans="1:5" hidden="1">
      <c r="A712" s="53" t="s">
        <v>2480</v>
      </c>
      <c r="B712" s="53" t="s">
        <v>2434</v>
      </c>
      <c r="C712" s="53" t="s">
        <v>2481</v>
      </c>
      <c r="D712" s="53" t="s">
        <v>2436</v>
      </c>
      <c r="E712" s="53" t="s">
        <v>2482</v>
      </c>
    </row>
    <row r="713" spans="1:5" hidden="1">
      <c r="A713" s="53" t="s">
        <v>2483</v>
      </c>
      <c r="B713" s="53" t="s">
        <v>2434</v>
      </c>
      <c r="C713" s="53" t="s">
        <v>2484</v>
      </c>
      <c r="D713" s="53" t="s">
        <v>2436</v>
      </c>
      <c r="E713" s="53" t="s">
        <v>2485</v>
      </c>
    </row>
    <row r="714" spans="1:5" hidden="1">
      <c r="A714" s="53" t="s">
        <v>2486</v>
      </c>
      <c r="B714" s="53" t="s">
        <v>2434</v>
      </c>
      <c r="C714" s="53" t="s">
        <v>2487</v>
      </c>
      <c r="D714" s="53" t="s">
        <v>2436</v>
      </c>
      <c r="E714" s="53" t="s">
        <v>2488</v>
      </c>
    </row>
    <row r="715" spans="1:5" hidden="1">
      <c r="A715" s="53" t="s">
        <v>2489</v>
      </c>
      <c r="B715" s="53" t="s">
        <v>2434</v>
      </c>
      <c r="C715" s="53" t="s">
        <v>2490</v>
      </c>
      <c r="D715" s="53" t="s">
        <v>2436</v>
      </c>
      <c r="E715" s="53" t="s">
        <v>2491</v>
      </c>
    </row>
    <row r="716" spans="1:5" hidden="1">
      <c r="A716" s="53" t="s">
        <v>2492</v>
      </c>
      <c r="B716" s="53" t="s">
        <v>2434</v>
      </c>
      <c r="C716" s="53" t="s">
        <v>2493</v>
      </c>
      <c r="D716" s="53" t="s">
        <v>2436</v>
      </c>
      <c r="E716" s="53" t="s">
        <v>2494</v>
      </c>
    </row>
    <row r="717" spans="1:5" hidden="1">
      <c r="A717" s="53" t="s">
        <v>2495</v>
      </c>
      <c r="B717" s="53" t="s">
        <v>2434</v>
      </c>
      <c r="C717" s="53" t="s">
        <v>2496</v>
      </c>
      <c r="D717" s="53" t="s">
        <v>2436</v>
      </c>
      <c r="E717" s="53" t="s">
        <v>2497</v>
      </c>
    </row>
    <row r="718" spans="1:5" hidden="1">
      <c r="A718" s="53" t="s">
        <v>2498</v>
      </c>
      <c r="B718" s="53" t="s">
        <v>2434</v>
      </c>
      <c r="C718" s="53" t="s">
        <v>2499</v>
      </c>
      <c r="D718" s="53" t="s">
        <v>2436</v>
      </c>
      <c r="E718" s="53" t="s">
        <v>2500</v>
      </c>
    </row>
    <row r="719" spans="1:5" hidden="1">
      <c r="A719" s="53" t="s">
        <v>2501</v>
      </c>
      <c r="B719" s="53" t="s">
        <v>2434</v>
      </c>
      <c r="C719" s="53" t="s">
        <v>2502</v>
      </c>
      <c r="D719" s="53" t="s">
        <v>2436</v>
      </c>
      <c r="E719" s="53" t="s">
        <v>2503</v>
      </c>
    </row>
    <row r="720" spans="1:5" hidden="1">
      <c r="A720" s="53" t="s">
        <v>2504</v>
      </c>
      <c r="B720" s="53" t="s">
        <v>2434</v>
      </c>
      <c r="C720" s="53" t="s">
        <v>2505</v>
      </c>
      <c r="D720" s="53" t="s">
        <v>2436</v>
      </c>
      <c r="E720" s="53" t="s">
        <v>2506</v>
      </c>
    </row>
    <row r="721" spans="1:5" hidden="1">
      <c r="A721" s="53" t="s">
        <v>2507</v>
      </c>
      <c r="B721" s="53" t="s">
        <v>2434</v>
      </c>
      <c r="C721" s="53" t="s">
        <v>2508</v>
      </c>
      <c r="D721" s="53" t="s">
        <v>2436</v>
      </c>
      <c r="E721" s="53" t="s">
        <v>2509</v>
      </c>
    </row>
    <row r="722" spans="1:5" hidden="1">
      <c r="A722" s="53" t="s">
        <v>2510</v>
      </c>
      <c r="B722" s="53" t="s">
        <v>2434</v>
      </c>
      <c r="C722" s="53" t="s">
        <v>2511</v>
      </c>
      <c r="D722" s="53" t="s">
        <v>2436</v>
      </c>
      <c r="E722" s="53" t="s">
        <v>2512</v>
      </c>
    </row>
    <row r="723" spans="1:5" hidden="1">
      <c r="A723" s="53" t="s">
        <v>2513</v>
      </c>
      <c r="B723" s="53" t="s">
        <v>2434</v>
      </c>
      <c r="C723" s="53" t="s">
        <v>2514</v>
      </c>
      <c r="D723" s="53" t="s">
        <v>2436</v>
      </c>
      <c r="E723" s="53" t="s">
        <v>2515</v>
      </c>
    </row>
    <row r="724" spans="1:5" hidden="1">
      <c r="A724" s="53" t="s">
        <v>2516</v>
      </c>
      <c r="B724" s="53" t="s">
        <v>2434</v>
      </c>
      <c r="C724" s="53" t="s">
        <v>2517</v>
      </c>
      <c r="D724" s="53" t="s">
        <v>2436</v>
      </c>
      <c r="E724" s="53" t="s">
        <v>2518</v>
      </c>
    </row>
    <row r="725" spans="1:5" hidden="1">
      <c r="A725" s="53" t="s">
        <v>2519</v>
      </c>
      <c r="B725" s="53" t="s">
        <v>2434</v>
      </c>
      <c r="C725" s="53" t="s">
        <v>2520</v>
      </c>
      <c r="D725" s="53" t="s">
        <v>2436</v>
      </c>
      <c r="E725" s="53" t="s">
        <v>2521</v>
      </c>
    </row>
    <row r="726" spans="1:5" hidden="1">
      <c r="A726" s="53" t="s">
        <v>2522</v>
      </c>
      <c r="B726" s="53" t="s">
        <v>2434</v>
      </c>
      <c r="C726" s="53" t="s">
        <v>2523</v>
      </c>
      <c r="D726" s="53" t="s">
        <v>2436</v>
      </c>
      <c r="E726" s="53" t="s">
        <v>2524</v>
      </c>
    </row>
    <row r="727" spans="1:5" hidden="1">
      <c r="A727" s="53" t="s">
        <v>2525</v>
      </c>
      <c r="B727" s="53" t="s">
        <v>2434</v>
      </c>
      <c r="C727" s="53" t="s">
        <v>2526</v>
      </c>
      <c r="D727" s="53" t="s">
        <v>2436</v>
      </c>
      <c r="E727" s="53" t="s">
        <v>2527</v>
      </c>
    </row>
    <row r="728" spans="1:5" hidden="1">
      <c r="A728" s="53" t="s">
        <v>2528</v>
      </c>
      <c r="B728" s="53" t="s">
        <v>2434</v>
      </c>
      <c r="C728" s="53" t="s">
        <v>2529</v>
      </c>
      <c r="D728" s="53" t="s">
        <v>2436</v>
      </c>
      <c r="E728" s="53" t="s">
        <v>2530</v>
      </c>
    </row>
    <row r="729" spans="1:5" hidden="1">
      <c r="A729" s="53" t="s">
        <v>2531</v>
      </c>
      <c r="B729" s="53" t="s">
        <v>2434</v>
      </c>
      <c r="C729" s="53" t="s">
        <v>2532</v>
      </c>
      <c r="D729" s="53" t="s">
        <v>2436</v>
      </c>
      <c r="E729" s="53" t="s">
        <v>2533</v>
      </c>
    </row>
    <row r="730" spans="1:5" hidden="1">
      <c r="A730" s="53" t="s">
        <v>2534</v>
      </c>
      <c r="B730" s="53" t="s">
        <v>2535</v>
      </c>
      <c r="C730" s="53" t="s">
        <v>2536</v>
      </c>
      <c r="D730" s="53" t="s">
        <v>2537</v>
      </c>
      <c r="E730" s="53" t="s">
        <v>2538</v>
      </c>
    </row>
    <row r="731" spans="1:5" hidden="1">
      <c r="A731" s="53" t="s">
        <v>2539</v>
      </c>
      <c r="B731" s="53" t="s">
        <v>2535</v>
      </c>
      <c r="C731" s="53" t="s">
        <v>2540</v>
      </c>
      <c r="D731" s="53" t="s">
        <v>2537</v>
      </c>
      <c r="E731" s="53" t="s">
        <v>2541</v>
      </c>
    </row>
    <row r="732" spans="1:5" hidden="1">
      <c r="A732" s="53" t="s">
        <v>2542</v>
      </c>
      <c r="B732" s="53" t="s">
        <v>2535</v>
      </c>
      <c r="C732" s="53" t="s">
        <v>2543</v>
      </c>
      <c r="D732" s="53" t="s">
        <v>2537</v>
      </c>
      <c r="E732" s="53" t="s">
        <v>2544</v>
      </c>
    </row>
    <row r="733" spans="1:5" hidden="1">
      <c r="A733" s="53" t="s">
        <v>2545</v>
      </c>
      <c r="B733" s="53" t="s">
        <v>2535</v>
      </c>
      <c r="C733" s="53" t="s">
        <v>2546</v>
      </c>
      <c r="D733" s="53" t="s">
        <v>2537</v>
      </c>
      <c r="E733" s="53" t="s">
        <v>2547</v>
      </c>
    </row>
    <row r="734" spans="1:5" hidden="1">
      <c r="A734" s="53" t="s">
        <v>2548</v>
      </c>
      <c r="B734" s="53" t="s">
        <v>2535</v>
      </c>
      <c r="C734" s="53" t="s">
        <v>2549</v>
      </c>
      <c r="D734" s="53" t="s">
        <v>2537</v>
      </c>
      <c r="E734" s="53" t="s">
        <v>2550</v>
      </c>
    </row>
    <row r="735" spans="1:5" hidden="1">
      <c r="A735" s="53" t="s">
        <v>2551</v>
      </c>
      <c r="B735" s="53" t="s">
        <v>2535</v>
      </c>
      <c r="C735" s="53" t="s">
        <v>2552</v>
      </c>
      <c r="D735" s="53" t="s">
        <v>2537</v>
      </c>
      <c r="E735" s="53" t="s">
        <v>2553</v>
      </c>
    </row>
    <row r="736" spans="1:5" hidden="1">
      <c r="A736" s="53" t="s">
        <v>2554</v>
      </c>
      <c r="B736" s="53" t="s">
        <v>2535</v>
      </c>
      <c r="C736" s="53" t="s">
        <v>2555</v>
      </c>
      <c r="D736" s="53" t="s">
        <v>2537</v>
      </c>
      <c r="E736" s="53" t="s">
        <v>2556</v>
      </c>
    </row>
    <row r="737" spans="1:5" hidden="1">
      <c r="A737" s="53" t="s">
        <v>2557</v>
      </c>
      <c r="B737" s="53" t="s">
        <v>2535</v>
      </c>
      <c r="C737" s="53" t="s">
        <v>2558</v>
      </c>
      <c r="D737" s="53" t="s">
        <v>2537</v>
      </c>
      <c r="E737" s="53" t="s">
        <v>2559</v>
      </c>
    </row>
    <row r="738" spans="1:5" hidden="1">
      <c r="A738" s="53" t="s">
        <v>2560</v>
      </c>
      <c r="B738" s="53" t="s">
        <v>2535</v>
      </c>
      <c r="C738" s="53" t="s">
        <v>2561</v>
      </c>
      <c r="D738" s="53" t="s">
        <v>2537</v>
      </c>
      <c r="E738" s="53" t="s">
        <v>2562</v>
      </c>
    </row>
    <row r="739" spans="1:5" hidden="1">
      <c r="A739" s="53" t="s">
        <v>2563</v>
      </c>
      <c r="B739" s="53" t="s">
        <v>2535</v>
      </c>
      <c r="C739" s="53" t="s">
        <v>2564</v>
      </c>
      <c r="D739" s="53" t="s">
        <v>2537</v>
      </c>
      <c r="E739" s="53" t="s">
        <v>2565</v>
      </c>
    </row>
    <row r="740" spans="1:5" hidden="1">
      <c r="A740" s="53" t="s">
        <v>2566</v>
      </c>
      <c r="B740" s="53" t="s">
        <v>2535</v>
      </c>
      <c r="C740" s="53" t="s">
        <v>2567</v>
      </c>
      <c r="D740" s="53" t="s">
        <v>2537</v>
      </c>
      <c r="E740" s="53" t="s">
        <v>2568</v>
      </c>
    </row>
    <row r="741" spans="1:5" hidden="1">
      <c r="A741" s="53" t="s">
        <v>2569</v>
      </c>
      <c r="B741" s="53" t="s">
        <v>2535</v>
      </c>
      <c r="C741" s="53" t="s">
        <v>2570</v>
      </c>
      <c r="D741" s="53" t="s">
        <v>2537</v>
      </c>
      <c r="E741" s="53" t="s">
        <v>2571</v>
      </c>
    </row>
    <row r="742" spans="1:5" hidden="1">
      <c r="A742" s="53" t="s">
        <v>2572</v>
      </c>
      <c r="B742" s="53" t="s">
        <v>2535</v>
      </c>
      <c r="C742" s="53" t="s">
        <v>2573</v>
      </c>
      <c r="D742" s="53" t="s">
        <v>2537</v>
      </c>
      <c r="E742" s="53" t="s">
        <v>2574</v>
      </c>
    </row>
    <row r="743" spans="1:5" hidden="1">
      <c r="A743" s="53" t="s">
        <v>2575</v>
      </c>
      <c r="B743" s="53" t="s">
        <v>2535</v>
      </c>
      <c r="C743" s="53" t="s">
        <v>2576</v>
      </c>
      <c r="D743" s="53" t="s">
        <v>2537</v>
      </c>
      <c r="E743" s="53" t="s">
        <v>2577</v>
      </c>
    </row>
    <row r="744" spans="1:5" hidden="1">
      <c r="A744" s="53" t="s">
        <v>2578</v>
      </c>
      <c r="B744" s="53" t="s">
        <v>2535</v>
      </c>
      <c r="C744" s="53" t="s">
        <v>2579</v>
      </c>
      <c r="D744" s="53" t="s">
        <v>2537</v>
      </c>
      <c r="E744" s="53" t="s">
        <v>2580</v>
      </c>
    </row>
    <row r="745" spans="1:5" hidden="1">
      <c r="A745" s="53" t="s">
        <v>2581</v>
      </c>
      <c r="B745" s="53" t="s">
        <v>2535</v>
      </c>
      <c r="C745" s="53" t="s">
        <v>2582</v>
      </c>
      <c r="D745" s="53" t="s">
        <v>2537</v>
      </c>
      <c r="E745" s="53" t="s">
        <v>2583</v>
      </c>
    </row>
    <row r="746" spans="1:5" hidden="1">
      <c r="A746" s="53" t="s">
        <v>2584</v>
      </c>
      <c r="B746" s="53" t="s">
        <v>2535</v>
      </c>
      <c r="C746" s="53" t="s">
        <v>267</v>
      </c>
      <c r="D746" s="53" t="s">
        <v>2537</v>
      </c>
      <c r="E746" s="53" t="s">
        <v>2585</v>
      </c>
    </row>
    <row r="747" spans="1:5" hidden="1">
      <c r="A747" s="53" t="s">
        <v>2586</v>
      </c>
      <c r="B747" s="53" t="s">
        <v>2535</v>
      </c>
      <c r="C747" s="53" t="s">
        <v>2587</v>
      </c>
      <c r="D747" s="53" t="s">
        <v>2537</v>
      </c>
      <c r="E747" s="53" t="s">
        <v>2588</v>
      </c>
    </row>
    <row r="748" spans="1:5" hidden="1">
      <c r="A748" s="53" t="s">
        <v>2589</v>
      </c>
      <c r="B748" s="53" t="s">
        <v>2535</v>
      </c>
      <c r="C748" s="53" t="s">
        <v>2590</v>
      </c>
      <c r="D748" s="53" t="s">
        <v>2537</v>
      </c>
      <c r="E748" s="53" t="s">
        <v>2591</v>
      </c>
    </row>
    <row r="749" spans="1:5" hidden="1">
      <c r="A749" s="53" t="s">
        <v>2592</v>
      </c>
      <c r="B749" s="53" t="s">
        <v>2535</v>
      </c>
      <c r="C749" s="53" t="s">
        <v>2593</v>
      </c>
      <c r="D749" s="53" t="s">
        <v>2537</v>
      </c>
      <c r="E749" s="53" t="s">
        <v>2594</v>
      </c>
    </row>
    <row r="750" spans="1:5" hidden="1">
      <c r="A750" s="53" t="s">
        <v>2595</v>
      </c>
      <c r="B750" s="53" t="s">
        <v>2535</v>
      </c>
      <c r="C750" s="53" t="s">
        <v>2596</v>
      </c>
      <c r="D750" s="53" t="s">
        <v>2537</v>
      </c>
      <c r="E750" s="53" t="s">
        <v>2597</v>
      </c>
    </row>
    <row r="751" spans="1:5" hidden="1">
      <c r="A751" s="53" t="s">
        <v>2598</v>
      </c>
      <c r="B751" s="53" t="s">
        <v>2535</v>
      </c>
      <c r="C751" s="53" t="s">
        <v>2599</v>
      </c>
      <c r="D751" s="53" t="s">
        <v>2537</v>
      </c>
      <c r="E751" s="53" t="s">
        <v>2600</v>
      </c>
    </row>
    <row r="752" spans="1:5" hidden="1">
      <c r="A752" s="53" t="s">
        <v>2601</v>
      </c>
      <c r="B752" s="53" t="s">
        <v>2535</v>
      </c>
      <c r="C752" s="53" t="s">
        <v>2602</v>
      </c>
      <c r="D752" s="53" t="s">
        <v>2537</v>
      </c>
      <c r="E752" s="53" t="s">
        <v>2603</v>
      </c>
    </row>
    <row r="753" spans="1:5" hidden="1">
      <c r="A753" s="53" t="s">
        <v>2604</v>
      </c>
      <c r="B753" s="53" t="s">
        <v>2535</v>
      </c>
      <c r="C753" s="53" t="s">
        <v>2605</v>
      </c>
      <c r="D753" s="53" t="s">
        <v>2537</v>
      </c>
      <c r="E753" s="53" t="s">
        <v>2606</v>
      </c>
    </row>
    <row r="754" spans="1:5" hidden="1">
      <c r="A754" s="53" t="s">
        <v>2607</v>
      </c>
      <c r="B754" s="53" t="s">
        <v>2535</v>
      </c>
      <c r="C754" s="53" t="s">
        <v>2608</v>
      </c>
      <c r="D754" s="53" t="s">
        <v>2537</v>
      </c>
      <c r="E754" s="53" t="s">
        <v>2609</v>
      </c>
    </row>
    <row r="755" spans="1:5" hidden="1">
      <c r="A755" s="53" t="s">
        <v>2610</v>
      </c>
      <c r="B755" s="53" t="s">
        <v>2535</v>
      </c>
      <c r="C755" s="53" t="s">
        <v>2611</v>
      </c>
      <c r="D755" s="53" t="s">
        <v>2537</v>
      </c>
      <c r="E755" s="53" t="s">
        <v>2612</v>
      </c>
    </row>
    <row r="756" spans="1:5" hidden="1">
      <c r="A756" s="53" t="s">
        <v>2613</v>
      </c>
      <c r="B756" s="53" t="s">
        <v>2535</v>
      </c>
      <c r="C756" s="53" t="s">
        <v>2614</v>
      </c>
      <c r="D756" s="53" t="s">
        <v>2537</v>
      </c>
      <c r="E756" s="53" t="s">
        <v>2615</v>
      </c>
    </row>
    <row r="757" spans="1:5" hidden="1">
      <c r="A757" s="53" t="s">
        <v>2616</v>
      </c>
      <c r="B757" s="53" t="s">
        <v>2535</v>
      </c>
      <c r="C757" s="53" t="s">
        <v>2617</v>
      </c>
      <c r="D757" s="53" t="s">
        <v>2537</v>
      </c>
      <c r="E757" s="53" t="s">
        <v>2618</v>
      </c>
    </row>
    <row r="758" spans="1:5" hidden="1">
      <c r="A758" s="53" t="s">
        <v>2619</v>
      </c>
      <c r="B758" s="53" t="s">
        <v>2535</v>
      </c>
      <c r="C758" s="53" t="s">
        <v>2620</v>
      </c>
      <c r="D758" s="53" t="s">
        <v>2537</v>
      </c>
      <c r="E758" s="53" t="s">
        <v>2621</v>
      </c>
    </row>
    <row r="759" spans="1:5" hidden="1">
      <c r="A759" s="53" t="s">
        <v>2622</v>
      </c>
      <c r="B759" s="53" t="s">
        <v>2535</v>
      </c>
      <c r="C759" s="53" t="s">
        <v>2623</v>
      </c>
      <c r="D759" s="53" t="s">
        <v>2537</v>
      </c>
      <c r="E759" s="53" t="s">
        <v>2624</v>
      </c>
    </row>
    <row r="760" spans="1:5" hidden="1">
      <c r="A760" s="53" t="s">
        <v>2625</v>
      </c>
      <c r="B760" s="53" t="s">
        <v>2626</v>
      </c>
      <c r="C760" s="53" t="s">
        <v>2627</v>
      </c>
      <c r="D760" s="53" t="s">
        <v>2628</v>
      </c>
      <c r="E760" s="53" t="s">
        <v>2629</v>
      </c>
    </row>
    <row r="761" spans="1:5" hidden="1">
      <c r="A761" s="53" t="s">
        <v>2630</v>
      </c>
      <c r="B761" s="53" t="s">
        <v>2626</v>
      </c>
      <c r="C761" s="53" t="s">
        <v>2631</v>
      </c>
      <c r="D761" s="53" t="s">
        <v>2628</v>
      </c>
      <c r="E761" s="53" t="s">
        <v>2632</v>
      </c>
    </row>
    <row r="762" spans="1:5" hidden="1">
      <c r="A762" s="53" t="s">
        <v>2633</v>
      </c>
      <c r="B762" s="53" t="s">
        <v>2626</v>
      </c>
      <c r="C762" s="53" t="s">
        <v>2634</v>
      </c>
      <c r="D762" s="53" t="s">
        <v>2628</v>
      </c>
      <c r="E762" s="53" t="s">
        <v>2635</v>
      </c>
    </row>
    <row r="763" spans="1:5" hidden="1">
      <c r="A763" s="53" t="s">
        <v>2636</v>
      </c>
      <c r="B763" s="53" t="s">
        <v>2626</v>
      </c>
      <c r="C763" s="53" t="s">
        <v>2637</v>
      </c>
      <c r="D763" s="53" t="s">
        <v>2628</v>
      </c>
      <c r="E763" s="53" t="s">
        <v>2638</v>
      </c>
    </row>
    <row r="764" spans="1:5" hidden="1">
      <c r="A764" s="53" t="s">
        <v>2639</v>
      </c>
      <c r="B764" s="53" t="s">
        <v>2626</v>
      </c>
      <c r="C764" s="53" t="s">
        <v>2640</v>
      </c>
      <c r="D764" s="53" t="s">
        <v>2628</v>
      </c>
      <c r="E764" s="53" t="s">
        <v>2641</v>
      </c>
    </row>
    <row r="765" spans="1:5" hidden="1">
      <c r="A765" s="53" t="s">
        <v>2642</v>
      </c>
      <c r="B765" s="53" t="s">
        <v>2626</v>
      </c>
      <c r="C765" s="53" t="s">
        <v>2643</v>
      </c>
      <c r="D765" s="53" t="s">
        <v>2628</v>
      </c>
      <c r="E765" s="53" t="s">
        <v>2644</v>
      </c>
    </row>
    <row r="766" spans="1:5" hidden="1">
      <c r="A766" s="53" t="s">
        <v>2645</v>
      </c>
      <c r="B766" s="53" t="s">
        <v>2626</v>
      </c>
      <c r="C766" s="53" t="s">
        <v>2646</v>
      </c>
      <c r="D766" s="53" t="s">
        <v>2628</v>
      </c>
      <c r="E766" s="53" t="s">
        <v>2647</v>
      </c>
    </row>
    <row r="767" spans="1:5" hidden="1">
      <c r="A767" s="53" t="s">
        <v>2648</v>
      </c>
      <c r="B767" s="53" t="s">
        <v>2626</v>
      </c>
      <c r="C767" s="53" t="s">
        <v>2649</v>
      </c>
      <c r="D767" s="53" t="s">
        <v>2628</v>
      </c>
      <c r="E767" s="53" t="s">
        <v>2650</v>
      </c>
    </row>
    <row r="768" spans="1:5" hidden="1">
      <c r="A768" s="53" t="s">
        <v>2651</v>
      </c>
      <c r="B768" s="53" t="s">
        <v>2626</v>
      </c>
      <c r="C768" s="53" t="s">
        <v>2652</v>
      </c>
      <c r="D768" s="53" t="s">
        <v>2628</v>
      </c>
      <c r="E768" s="53" t="s">
        <v>2653</v>
      </c>
    </row>
    <row r="769" spans="1:5" hidden="1">
      <c r="A769" s="53" t="s">
        <v>2654</v>
      </c>
      <c r="B769" s="53" t="s">
        <v>2626</v>
      </c>
      <c r="C769" s="53" t="s">
        <v>2655</v>
      </c>
      <c r="D769" s="53" t="s">
        <v>2628</v>
      </c>
      <c r="E769" s="53" t="s">
        <v>2656</v>
      </c>
    </row>
    <row r="770" spans="1:5" hidden="1">
      <c r="A770" s="53" t="s">
        <v>2657</v>
      </c>
      <c r="B770" s="53" t="s">
        <v>2626</v>
      </c>
      <c r="C770" s="53" t="s">
        <v>2658</v>
      </c>
      <c r="D770" s="53" t="s">
        <v>2628</v>
      </c>
      <c r="E770" s="53" t="s">
        <v>2659</v>
      </c>
    </row>
    <row r="771" spans="1:5" hidden="1">
      <c r="A771" s="53" t="s">
        <v>2660</v>
      </c>
      <c r="B771" s="53" t="s">
        <v>2626</v>
      </c>
      <c r="C771" s="53" t="s">
        <v>2661</v>
      </c>
      <c r="D771" s="53" t="s">
        <v>2628</v>
      </c>
      <c r="E771" s="53" t="s">
        <v>2662</v>
      </c>
    </row>
    <row r="772" spans="1:5" hidden="1">
      <c r="A772" s="53" t="s">
        <v>2663</v>
      </c>
      <c r="B772" s="53" t="s">
        <v>2626</v>
      </c>
      <c r="C772" s="53" t="s">
        <v>2664</v>
      </c>
      <c r="D772" s="53" t="s">
        <v>2628</v>
      </c>
      <c r="E772" s="53" t="s">
        <v>2665</v>
      </c>
    </row>
    <row r="773" spans="1:5" hidden="1">
      <c r="A773" s="53" t="s">
        <v>2666</v>
      </c>
      <c r="B773" s="53" t="s">
        <v>2626</v>
      </c>
      <c r="C773" s="53" t="s">
        <v>2667</v>
      </c>
      <c r="D773" s="53" t="s">
        <v>2628</v>
      </c>
      <c r="E773" s="53" t="s">
        <v>2668</v>
      </c>
    </row>
    <row r="774" spans="1:5" hidden="1">
      <c r="A774" s="53" t="s">
        <v>2669</v>
      </c>
      <c r="B774" s="53" t="s">
        <v>2626</v>
      </c>
      <c r="C774" s="53" t="s">
        <v>1349</v>
      </c>
      <c r="D774" s="53" t="s">
        <v>2628</v>
      </c>
      <c r="E774" s="53" t="s">
        <v>1350</v>
      </c>
    </row>
    <row r="775" spans="1:5" hidden="1">
      <c r="A775" s="53" t="s">
        <v>2670</v>
      </c>
      <c r="B775" s="53" t="s">
        <v>2671</v>
      </c>
      <c r="C775" s="53" t="s">
        <v>2672</v>
      </c>
      <c r="D775" s="53" t="s">
        <v>2673</v>
      </c>
      <c r="E775" s="53" t="s">
        <v>2674</v>
      </c>
    </row>
    <row r="776" spans="1:5" hidden="1">
      <c r="A776" s="53" t="s">
        <v>2675</v>
      </c>
      <c r="B776" s="53" t="s">
        <v>2671</v>
      </c>
      <c r="C776" s="53" t="s">
        <v>2676</v>
      </c>
      <c r="D776" s="53" t="s">
        <v>2673</v>
      </c>
      <c r="E776" s="53" t="s">
        <v>2677</v>
      </c>
    </row>
    <row r="777" spans="1:5" hidden="1">
      <c r="A777" s="53" t="s">
        <v>2678</v>
      </c>
      <c r="B777" s="53" t="s">
        <v>2671</v>
      </c>
      <c r="C777" s="53" t="s">
        <v>2679</v>
      </c>
      <c r="D777" s="53" t="s">
        <v>2673</v>
      </c>
      <c r="E777" s="53" t="s">
        <v>2680</v>
      </c>
    </row>
    <row r="778" spans="1:5" hidden="1">
      <c r="A778" s="53" t="s">
        <v>2681</v>
      </c>
      <c r="B778" s="53" t="s">
        <v>2671</v>
      </c>
      <c r="C778" s="53" t="s">
        <v>2682</v>
      </c>
      <c r="D778" s="53" t="s">
        <v>2673</v>
      </c>
      <c r="E778" s="53" t="s">
        <v>2683</v>
      </c>
    </row>
    <row r="779" spans="1:5" hidden="1">
      <c r="A779" s="53" t="s">
        <v>2684</v>
      </c>
      <c r="B779" s="53" t="s">
        <v>2671</v>
      </c>
      <c r="C779" s="53" t="s">
        <v>2685</v>
      </c>
      <c r="D779" s="53" t="s">
        <v>2673</v>
      </c>
      <c r="E779" s="53" t="s">
        <v>2686</v>
      </c>
    </row>
    <row r="780" spans="1:5" hidden="1">
      <c r="A780" s="53" t="s">
        <v>2687</v>
      </c>
      <c r="B780" s="53" t="s">
        <v>2671</v>
      </c>
      <c r="C780" s="53" t="s">
        <v>2688</v>
      </c>
      <c r="D780" s="53" t="s">
        <v>2673</v>
      </c>
      <c r="E780" s="53" t="s">
        <v>2689</v>
      </c>
    </row>
    <row r="781" spans="1:5" hidden="1">
      <c r="A781" s="53" t="s">
        <v>2690</v>
      </c>
      <c r="B781" s="53" t="s">
        <v>2671</v>
      </c>
      <c r="C781" s="53" t="s">
        <v>2691</v>
      </c>
      <c r="D781" s="53" t="s">
        <v>2673</v>
      </c>
      <c r="E781" s="53" t="s">
        <v>2692</v>
      </c>
    </row>
    <row r="782" spans="1:5" hidden="1">
      <c r="A782" s="53" t="s">
        <v>2693</v>
      </c>
      <c r="B782" s="53" t="s">
        <v>2671</v>
      </c>
      <c r="C782" s="53" t="s">
        <v>2694</v>
      </c>
      <c r="D782" s="53" t="s">
        <v>2673</v>
      </c>
      <c r="E782" s="53" t="s">
        <v>2695</v>
      </c>
    </row>
    <row r="783" spans="1:5" hidden="1">
      <c r="A783" s="53" t="s">
        <v>2696</v>
      </c>
      <c r="B783" s="53" t="s">
        <v>2671</v>
      </c>
      <c r="C783" s="53" t="s">
        <v>2697</v>
      </c>
      <c r="D783" s="53" t="s">
        <v>2673</v>
      </c>
      <c r="E783" s="53" t="s">
        <v>2698</v>
      </c>
    </row>
    <row r="784" spans="1:5" hidden="1">
      <c r="A784" s="53" t="s">
        <v>2699</v>
      </c>
      <c r="B784" s="53" t="s">
        <v>2671</v>
      </c>
      <c r="C784" s="53" t="s">
        <v>2700</v>
      </c>
      <c r="D784" s="53" t="s">
        <v>2673</v>
      </c>
      <c r="E784" s="53" t="s">
        <v>2701</v>
      </c>
    </row>
    <row r="785" spans="1:5" hidden="1">
      <c r="A785" s="53" t="s">
        <v>2702</v>
      </c>
      <c r="B785" s="53" t="s">
        <v>2671</v>
      </c>
      <c r="C785" s="53" t="s">
        <v>2703</v>
      </c>
      <c r="D785" s="53" t="s">
        <v>2673</v>
      </c>
      <c r="E785" s="53" t="s">
        <v>2704</v>
      </c>
    </row>
    <row r="786" spans="1:5" hidden="1">
      <c r="A786" s="53" t="s">
        <v>2705</v>
      </c>
      <c r="B786" s="53" t="s">
        <v>2671</v>
      </c>
      <c r="C786" s="53" t="s">
        <v>2706</v>
      </c>
      <c r="D786" s="53" t="s">
        <v>2673</v>
      </c>
      <c r="E786" s="53" t="s">
        <v>2707</v>
      </c>
    </row>
    <row r="787" spans="1:5" hidden="1">
      <c r="A787" s="53" t="s">
        <v>2708</v>
      </c>
      <c r="B787" s="53" t="s">
        <v>2671</v>
      </c>
      <c r="C787" s="53" t="s">
        <v>2709</v>
      </c>
      <c r="D787" s="53" t="s">
        <v>2673</v>
      </c>
      <c r="E787" s="53" t="s">
        <v>2710</v>
      </c>
    </row>
    <row r="788" spans="1:5" hidden="1">
      <c r="A788" s="53" t="s">
        <v>2711</v>
      </c>
      <c r="B788" s="53" t="s">
        <v>2671</v>
      </c>
      <c r="C788" s="53" t="s">
        <v>2712</v>
      </c>
      <c r="D788" s="53" t="s">
        <v>2673</v>
      </c>
      <c r="E788" s="53" t="s">
        <v>2713</v>
      </c>
    </row>
    <row r="789" spans="1:5" hidden="1">
      <c r="A789" s="53" t="s">
        <v>2714</v>
      </c>
      <c r="B789" s="53" t="s">
        <v>2671</v>
      </c>
      <c r="C789" s="53" t="s">
        <v>2715</v>
      </c>
      <c r="D789" s="53" t="s">
        <v>2673</v>
      </c>
      <c r="E789" s="53" t="s">
        <v>2716</v>
      </c>
    </row>
    <row r="790" spans="1:5" hidden="1">
      <c r="A790" s="53" t="s">
        <v>2717</v>
      </c>
      <c r="B790" s="53" t="s">
        <v>2671</v>
      </c>
      <c r="C790" s="53" t="s">
        <v>2718</v>
      </c>
      <c r="D790" s="53" t="s">
        <v>2673</v>
      </c>
      <c r="E790" s="53" t="s">
        <v>2719</v>
      </c>
    </row>
    <row r="791" spans="1:5" hidden="1">
      <c r="A791" s="53" t="s">
        <v>2720</v>
      </c>
      <c r="B791" s="53" t="s">
        <v>2671</v>
      </c>
      <c r="C791" s="53" t="s">
        <v>2721</v>
      </c>
      <c r="D791" s="53" t="s">
        <v>2673</v>
      </c>
      <c r="E791" s="53" t="s">
        <v>2722</v>
      </c>
    </row>
    <row r="792" spans="1:5" hidden="1">
      <c r="A792" s="53" t="s">
        <v>2723</v>
      </c>
      <c r="B792" s="53" t="s">
        <v>2671</v>
      </c>
      <c r="C792" s="53" t="s">
        <v>2724</v>
      </c>
      <c r="D792" s="53" t="s">
        <v>2673</v>
      </c>
      <c r="E792" s="53" t="s">
        <v>2725</v>
      </c>
    </row>
    <row r="793" spans="1:5" hidden="1">
      <c r="A793" s="53" t="s">
        <v>2726</v>
      </c>
      <c r="B793" s="53" t="s">
        <v>2671</v>
      </c>
      <c r="C793" s="53" t="s">
        <v>2727</v>
      </c>
      <c r="D793" s="53" t="s">
        <v>2673</v>
      </c>
      <c r="E793" s="53" t="s">
        <v>2728</v>
      </c>
    </row>
    <row r="794" spans="1:5" hidden="1">
      <c r="A794" s="53" t="s">
        <v>2729</v>
      </c>
      <c r="B794" s="53" t="s">
        <v>2730</v>
      </c>
      <c r="C794" s="53" t="s">
        <v>2731</v>
      </c>
      <c r="D794" s="53" t="s">
        <v>2732</v>
      </c>
      <c r="E794" s="53" t="s">
        <v>2733</v>
      </c>
    </row>
    <row r="795" spans="1:5" hidden="1">
      <c r="A795" s="53" t="s">
        <v>2734</v>
      </c>
      <c r="B795" s="53" t="s">
        <v>2730</v>
      </c>
      <c r="C795" s="53" t="s">
        <v>2735</v>
      </c>
      <c r="D795" s="53" t="s">
        <v>2732</v>
      </c>
      <c r="E795" s="53" t="s">
        <v>2736</v>
      </c>
    </row>
    <row r="796" spans="1:5" hidden="1">
      <c r="A796" s="53" t="s">
        <v>2737</v>
      </c>
      <c r="B796" s="53" t="s">
        <v>2730</v>
      </c>
      <c r="C796" s="53" t="s">
        <v>2738</v>
      </c>
      <c r="D796" s="53" t="s">
        <v>2732</v>
      </c>
      <c r="E796" s="53" t="s">
        <v>2739</v>
      </c>
    </row>
    <row r="797" spans="1:5" hidden="1">
      <c r="A797" s="53" t="s">
        <v>2740</v>
      </c>
      <c r="B797" s="53" t="s">
        <v>2730</v>
      </c>
      <c r="C797" s="53" t="s">
        <v>2741</v>
      </c>
      <c r="D797" s="53" t="s">
        <v>2732</v>
      </c>
      <c r="E797" s="53" t="s">
        <v>2742</v>
      </c>
    </row>
    <row r="798" spans="1:5" hidden="1">
      <c r="A798" s="53" t="s">
        <v>2743</v>
      </c>
      <c r="B798" s="53" t="s">
        <v>2730</v>
      </c>
      <c r="C798" s="53" t="s">
        <v>2744</v>
      </c>
      <c r="D798" s="53" t="s">
        <v>2732</v>
      </c>
      <c r="E798" s="53" t="s">
        <v>2745</v>
      </c>
    </row>
    <row r="799" spans="1:5" hidden="1">
      <c r="A799" s="53" t="s">
        <v>2746</v>
      </c>
      <c r="B799" s="53" t="s">
        <v>2730</v>
      </c>
      <c r="C799" s="53" t="s">
        <v>2747</v>
      </c>
      <c r="D799" s="53" t="s">
        <v>2732</v>
      </c>
      <c r="E799" s="53" t="s">
        <v>2748</v>
      </c>
    </row>
    <row r="800" spans="1:5" hidden="1">
      <c r="A800" s="53" t="s">
        <v>2749</v>
      </c>
      <c r="B800" s="53" t="s">
        <v>2730</v>
      </c>
      <c r="C800" s="53" t="s">
        <v>2750</v>
      </c>
      <c r="D800" s="53" t="s">
        <v>2732</v>
      </c>
      <c r="E800" s="53" t="s">
        <v>2751</v>
      </c>
    </row>
    <row r="801" spans="1:5" hidden="1">
      <c r="A801" s="53" t="s">
        <v>2752</v>
      </c>
      <c r="B801" s="53" t="s">
        <v>2730</v>
      </c>
      <c r="C801" s="53" t="s">
        <v>2753</v>
      </c>
      <c r="D801" s="53" t="s">
        <v>2732</v>
      </c>
      <c r="E801" s="53" t="s">
        <v>2754</v>
      </c>
    </row>
    <row r="802" spans="1:5" hidden="1">
      <c r="A802" s="53" t="s">
        <v>2755</v>
      </c>
      <c r="B802" s="53" t="s">
        <v>2730</v>
      </c>
      <c r="C802" s="53" t="s">
        <v>2756</v>
      </c>
      <c r="D802" s="53" t="s">
        <v>2732</v>
      </c>
      <c r="E802" s="53" t="s">
        <v>2757</v>
      </c>
    </row>
    <row r="803" spans="1:5" hidden="1">
      <c r="A803" s="53" t="s">
        <v>2758</v>
      </c>
      <c r="B803" s="53" t="s">
        <v>2730</v>
      </c>
      <c r="C803" s="53" t="s">
        <v>2759</v>
      </c>
      <c r="D803" s="53" t="s">
        <v>2732</v>
      </c>
      <c r="E803" s="53" t="s">
        <v>2760</v>
      </c>
    </row>
    <row r="804" spans="1:5" hidden="1">
      <c r="A804" s="53" t="s">
        <v>2761</v>
      </c>
      <c r="B804" s="53" t="s">
        <v>2730</v>
      </c>
      <c r="C804" s="53" t="s">
        <v>822</v>
      </c>
      <c r="D804" s="53" t="s">
        <v>2732</v>
      </c>
      <c r="E804" s="53" t="s">
        <v>823</v>
      </c>
    </row>
    <row r="805" spans="1:5" hidden="1">
      <c r="A805" s="53" t="s">
        <v>2762</v>
      </c>
      <c r="B805" s="53" t="s">
        <v>2730</v>
      </c>
      <c r="C805" s="53" t="s">
        <v>2763</v>
      </c>
      <c r="D805" s="53" t="s">
        <v>2732</v>
      </c>
      <c r="E805" s="53" t="s">
        <v>2764</v>
      </c>
    </row>
    <row r="806" spans="1:5" hidden="1">
      <c r="A806" s="53" t="s">
        <v>2765</v>
      </c>
      <c r="B806" s="53" t="s">
        <v>2730</v>
      </c>
      <c r="C806" s="53" t="s">
        <v>2766</v>
      </c>
      <c r="D806" s="53" t="s">
        <v>2732</v>
      </c>
      <c r="E806" s="53" t="s">
        <v>2767</v>
      </c>
    </row>
    <row r="807" spans="1:5" hidden="1">
      <c r="A807" s="53" t="s">
        <v>2768</v>
      </c>
      <c r="B807" s="53" t="s">
        <v>2730</v>
      </c>
      <c r="C807" s="53" t="s">
        <v>2769</v>
      </c>
      <c r="D807" s="53" t="s">
        <v>2732</v>
      </c>
      <c r="E807" s="53" t="s">
        <v>2770</v>
      </c>
    </row>
    <row r="808" spans="1:5" hidden="1">
      <c r="A808" s="53" t="s">
        <v>2771</v>
      </c>
      <c r="B808" s="53" t="s">
        <v>2730</v>
      </c>
      <c r="C808" s="53" t="s">
        <v>2772</v>
      </c>
      <c r="D808" s="53" t="s">
        <v>2732</v>
      </c>
      <c r="E808" s="53" t="s">
        <v>2773</v>
      </c>
    </row>
    <row r="809" spans="1:5" hidden="1">
      <c r="A809" s="53" t="s">
        <v>2774</v>
      </c>
      <c r="B809" s="53" t="s">
        <v>2730</v>
      </c>
      <c r="C809" s="53" t="s">
        <v>2775</v>
      </c>
      <c r="D809" s="53" t="s">
        <v>2732</v>
      </c>
      <c r="E809" s="53" t="s">
        <v>2776</v>
      </c>
    </row>
    <row r="810" spans="1:5" hidden="1">
      <c r="A810" s="53" t="s">
        <v>2777</v>
      </c>
      <c r="B810" s="53" t="s">
        <v>2730</v>
      </c>
      <c r="C810" s="53" t="s">
        <v>2778</v>
      </c>
      <c r="D810" s="53" t="s">
        <v>2732</v>
      </c>
      <c r="E810" s="53" t="s">
        <v>2779</v>
      </c>
    </row>
    <row r="811" spans="1:5" hidden="1">
      <c r="A811" s="53" t="s">
        <v>2780</v>
      </c>
      <c r="B811" s="53" t="s">
        <v>2781</v>
      </c>
      <c r="C811" s="53" t="s">
        <v>2782</v>
      </c>
      <c r="D811" s="53" t="s">
        <v>2783</v>
      </c>
      <c r="E811" s="53" t="s">
        <v>2784</v>
      </c>
    </row>
    <row r="812" spans="1:5" hidden="1">
      <c r="A812" s="53" t="s">
        <v>2785</v>
      </c>
      <c r="B812" s="53" t="s">
        <v>2781</v>
      </c>
      <c r="C812" s="53" t="s">
        <v>2786</v>
      </c>
      <c r="D812" s="53" t="s">
        <v>2783</v>
      </c>
      <c r="E812" s="53" t="s">
        <v>2787</v>
      </c>
    </row>
    <row r="813" spans="1:5" hidden="1">
      <c r="A813" s="53" t="s">
        <v>2788</v>
      </c>
      <c r="B813" s="53" t="s">
        <v>2781</v>
      </c>
      <c r="C813" s="53" t="s">
        <v>2789</v>
      </c>
      <c r="D813" s="53" t="s">
        <v>2783</v>
      </c>
      <c r="E813" s="53" t="s">
        <v>2790</v>
      </c>
    </row>
    <row r="814" spans="1:5" hidden="1">
      <c r="A814" s="53" t="s">
        <v>2791</v>
      </c>
      <c r="B814" s="53" t="s">
        <v>2781</v>
      </c>
      <c r="C814" s="53" t="s">
        <v>2792</v>
      </c>
      <c r="D814" s="53" t="s">
        <v>2783</v>
      </c>
      <c r="E814" s="53" t="s">
        <v>2793</v>
      </c>
    </row>
    <row r="815" spans="1:5" hidden="1">
      <c r="A815" s="53" t="s">
        <v>2794</v>
      </c>
      <c r="B815" s="53" t="s">
        <v>2781</v>
      </c>
      <c r="C815" s="53" t="s">
        <v>2795</v>
      </c>
      <c r="D815" s="53" t="s">
        <v>2783</v>
      </c>
      <c r="E815" s="53" t="s">
        <v>2796</v>
      </c>
    </row>
    <row r="816" spans="1:5" hidden="1">
      <c r="A816" s="53" t="s">
        <v>2797</v>
      </c>
      <c r="B816" s="53" t="s">
        <v>2781</v>
      </c>
      <c r="C816" s="53" t="s">
        <v>2798</v>
      </c>
      <c r="D816" s="53" t="s">
        <v>2783</v>
      </c>
      <c r="E816" s="53" t="s">
        <v>2799</v>
      </c>
    </row>
    <row r="817" spans="1:5" hidden="1">
      <c r="A817" s="53" t="s">
        <v>2800</v>
      </c>
      <c r="B817" s="53" t="s">
        <v>2781</v>
      </c>
      <c r="C817" s="53" t="s">
        <v>2801</v>
      </c>
      <c r="D817" s="53" t="s">
        <v>2783</v>
      </c>
      <c r="E817" s="53" t="s">
        <v>2802</v>
      </c>
    </row>
    <row r="818" spans="1:5" hidden="1">
      <c r="A818" s="53" t="s">
        <v>2803</v>
      </c>
      <c r="B818" s="53" t="s">
        <v>2781</v>
      </c>
      <c r="C818" s="53" t="s">
        <v>2804</v>
      </c>
      <c r="D818" s="53" t="s">
        <v>2783</v>
      </c>
      <c r="E818" s="53" t="s">
        <v>440</v>
      </c>
    </row>
    <row r="819" spans="1:5" hidden="1">
      <c r="A819" s="53" t="s">
        <v>2805</v>
      </c>
      <c r="B819" s="53" t="s">
        <v>2781</v>
      </c>
      <c r="C819" s="53" t="s">
        <v>2806</v>
      </c>
      <c r="D819" s="53" t="s">
        <v>2783</v>
      </c>
      <c r="E819" s="53" t="s">
        <v>2807</v>
      </c>
    </row>
    <row r="820" spans="1:5" hidden="1">
      <c r="A820" s="53" t="s">
        <v>2808</v>
      </c>
      <c r="B820" s="53" t="s">
        <v>2781</v>
      </c>
      <c r="C820" s="53" t="s">
        <v>2809</v>
      </c>
      <c r="D820" s="53" t="s">
        <v>2783</v>
      </c>
      <c r="E820" s="53" t="s">
        <v>2810</v>
      </c>
    </row>
    <row r="821" spans="1:5" hidden="1">
      <c r="A821" s="53" t="s">
        <v>2811</v>
      </c>
      <c r="B821" s="53" t="s">
        <v>2781</v>
      </c>
      <c r="C821" s="53" t="s">
        <v>2812</v>
      </c>
      <c r="D821" s="53" t="s">
        <v>2783</v>
      </c>
      <c r="E821" s="53" t="s">
        <v>2813</v>
      </c>
    </row>
    <row r="822" spans="1:5" hidden="1">
      <c r="A822" s="53" t="s">
        <v>2814</v>
      </c>
      <c r="B822" s="53" t="s">
        <v>2781</v>
      </c>
      <c r="C822" s="53" t="s">
        <v>2815</v>
      </c>
      <c r="D822" s="53" t="s">
        <v>2783</v>
      </c>
      <c r="E822" s="53" t="s">
        <v>2816</v>
      </c>
    </row>
    <row r="823" spans="1:5" hidden="1">
      <c r="A823" s="53" t="s">
        <v>2817</v>
      </c>
      <c r="B823" s="53" t="s">
        <v>2781</v>
      </c>
      <c r="C823" s="53" t="s">
        <v>2818</v>
      </c>
      <c r="D823" s="53" t="s">
        <v>2783</v>
      </c>
      <c r="E823" s="53" t="s">
        <v>2819</v>
      </c>
    </row>
    <row r="824" spans="1:5" hidden="1">
      <c r="A824" s="53" t="s">
        <v>2820</v>
      </c>
      <c r="B824" s="53" t="s">
        <v>2781</v>
      </c>
      <c r="C824" s="53" t="s">
        <v>2821</v>
      </c>
      <c r="D824" s="53" t="s">
        <v>2783</v>
      </c>
      <c r="E824" s="53" t="s">
        <v>2822</v>
      </c>
    </row>
    <row r="825" spans="1:5" hidden="1">
      <c r="A825" s="53" t="s">
        <v>2823</v>
      </c>
      <c r="B825" s="53" t="s">
        <v>2781</v>
      </c>
      <c r="C825" s="53" t="s">
        <v>2824</v>
      </c>
      <c r="D825" s="53" t="s">
        <v>2783</v>
      </c>
      <c r="E825" s="53" t="s">
        <v>2825</v>
      </c>
    </row>
    <row r="826" spans="1:5" hidden="1">
      <c r="A826" s="53" t="s">
        <v>2826</v>
      </c>
      <c r="B826" s="53" t="s">
        <v>2781</v>
      </c>
      <c r="C826" s="53" t="s">
        <v>2827</v>
      </c>
      <c r="D826" s="53" t="s">
        <v>2783</v>
      </c>
      <c r="E826" s="53" t="s">
        <v>2828</v>
      </c>
    </row>
    <row r="827" spans="1:5" hidden="1">
      <c r="A827" s="53" t="s">
        <v>2829</v>
      </c>
      <c r="B827" s="53" t="s">
        <v>2781</v>
      </c>
      <c r="C827" s="53" t="s">
        <v>1004</v>
      </c>
      <c r="D827" s="53" t="s">
        <v>2783</v>
      </c>
      <c r="E827" s="53" t="s">
        <v>1005</v>
      </c>
    </row>
    <row r="828" spans="1:5" hidden="1">
      <c r="A828" s="53" t="s">
        <v>2830</v>
      </c>
      <c r="B828" s="53" t="s">
        <v>2781</v>
      </c>
      <c r="C828" s="53" t="s">
        <v>2831</v>
      </c>
      <c r="D828" s="53" t="s">
        <v>2783</v>
      </c>
      <c r="E828" s="53" t="s">
        <v>2832</v>
      </c>
    </row>
    <row r="829" spans="1:5" hidden="1">
      <c r="A829" s="53" t="s">
        <v>2833</v>
      </c>
      <c r="B829" s="53" t="s">
        <v>2781</v>
      </c>
      <c r="C829" s="53" t="s">
        <v>2834</v>
      </c>
      <c r="D829" s="53" t="s">
        <v>2783</v>
      </c>
      <c r="E829" s="53" t="s">
        <v>2835</v>
      </c>
    </row>
    <row r="830" spans="1:5" hidden="1">
      <c r="A830" s="53" t="s">
        <v>2836</v>
      </c>
      <c r="B830" s="53" t="s">
        <v>2781</v>
      </c>
      <c r="C830" s="53" t="s">
        <v>2837</v>
      </c>
      <c r="D830" s="53" t="s">
        <v>2783</v>
      </c>
      <c r="E830" s="53" t="s">
        <v>2838</v>
      </c>
    </row>
    <row r="831" spans="1:5" hidden="1">
      <c r="A831" s="53" t="s">
        <v>2839</v>
      </c>
      <c r="B831" s="53" t="s">
        <v>2781</v>
      </c>
      <c r="C831" s="53" t="s">
        <v>2840</v>
      </c>
      <c r="D831" s="53" t="s">
        <v>2783</v>
      </c>
      <c r="E831" s="53" t="s">
        <v>2841</v>
      </c>
    </row>
    <row r="832" spans="1:5" hidden="1">
      <c r="A832" s="53" t="s">
        <v>2842</v>
      </c>
      <c r="B832" s="53" t="s">
        <v>2781</v>
      </c>
      <c r="C832" s="53" t="s">
        <v>2843</v>
      </c>
      <c r="D832" s="53" t="s">
        <v>2783</v>
      </c>
      <c r="E832" s="53" t="s">
        <v>2844</v>
      </c>
    </row>
    <row r="833" spans="1:5" hidden="1">
      <c r="A833" s="53" t="s">
        <v>2845</v>
      </c>
      <c r="B833" s="53" t="s">
        <v>2781</v>
      </c>
      <c r="C833" s="53" t="s">
        <v>2846</v>
      </c>
      <c r="D833" s="53" t="s">
        <v>2783</v>
      </c>
      <c r="E833" s="53" t="s">
        <v>2847</v>
      </c>
    </row>
    <row r="834" spans="1:5" hidden="1">
      <c r="A834" s="53" t="s">
        <v>2848</v>
      </c>
      <c r="B834" s="53" t="s">
        <v>2781</v>
      </c>
      <c r="C834" s="53" t="s">
        <v>2849</v>
      </c>
      <c r="D834" s="53" t="s">
        <v>2783</v>
      </c>
      <c r="E834" s="53" t="s">
        <v>2850</v>
      </c>
    </row>
    <row r="835" spans="1:5" hidden="1">
      <c r="A835" s="53" t="s">
        <v>2851</v>
      </c>
      <c r="B835" s="53" t="s">
        <v>2781</v>
      </c>
      <c r="C835" s="53" t="s">
        <v>2852</v>
      </c>
      <c r="D835" s="53" t="s">
        <v>2783</v>
      </c>
      <c r="E835" s="53" t="s">
        <v>2853</v>
      </c>
    </row>
    <row r="836" spans="1:5" hidden="1">
      <c r="A836" s="53" t="s">
        <v>2854</v>
      </c>
      <c r="B836" s="53" t="s">
        <v>2781</v>
      </c>
      <c r="C836" s="53" t="s">
        <v>2855</v>
      </c>
      <c r="D836" s="53" t="s">
        <v>2783</v>
      </c>
      <c r="E836" s="53" t="s">
        <v>2856</v>
      </c>
    </row>
    <row r="837" spans="1:5" hidden="1">
      <c r="A837" s="53" t="s">
        <v>2857</v>
      </c>
      <c r="B837" s="53" t="s">
        <v>2781</v>
      </c>
      <c r="C837" s="53" t="s">
        <v>2858</v>
      </c>
      <c r="D837" s="53" t="s">
        <v>2783</v>
      </c>
      <c r="E837" s="53" t="s">
        <v>2859</v>
      </c>
    </row>
    <row r="838" spans="1:5" hidden="1">
      <c r="A838" s="53" t="s">
        <v>2860</v>
      </c>
      <c r="B838" s="53" t="s">
        <v>2861</v>
      </c>
      <c r="C838" s="53" t="s">
        <v>2862</v>
      </c>
      <c r="D838" s="53" t="s">
        <v>2863</v>
      </c>
      <c r="E838" s="53" t="s">
        <v>2864</v>
      </c>
    </row>
    <row r="839" spans="1:5" hidden="1">
      <c r="A839" s="53" t="s">
        <v>2865</v>
      </c>
      <c r="B839" s="53" t="s">
        <v>2861</v>
      </c>
      <c r="C839" s="53" t="s">
        <v>2866</v>
      </c>
      <c r="D839" s="53" t="s">
        <v>2863</v>
      </c>
      <c r="E839" s="53" t="s">
        <v>2867</v>
      </c>
    </row>
    <row r="840" spans="1:5" hidden="1">
      <c r="A840" s="53" t="s">
        <v>2868</v>
      </c>
      <c r="B840" s="53" t="s">
        <v>2861</v>
      </c>
      <c r="C840" s="53" t="s">
        <v>2869</v>
      </c>
      <c r="D840" s="53" t="s">
        <v>2863</v>
      </c>
      <c r="E840" s="53" t="s">
        <v>2870</v>
      </c>
    </row>
    <row r="841" spans="1:5" hidden="1">
      <c r="A841" s="53" t="s">
        <v>2871</v>
      </c>
      <c r="B841" s="53" t="s">
        <v>2861</v>
      </c>
      <c r="C841" s="53" t="s">
        <v>2872</v>
      </c>
      <c r="D841" s="53" t="s">
        <v>2863</v>
      </c>
      <c r="E841" s="53" t="s">
        <v>2873</v>
      </c>
    </row>
    <row r="842" spans="1:5" hidden="1">
      <c r="A842" s="53" t="s">
        <v>2874</v>
      </c>
      <c r="B842" s="53" t="s">
        <v>2861</v>
      </c>
      <c r="C842" s="53" t="s">
        <v>2875</v>
      </c>
      <c r="D842" s="53" t="s">
        <v>2863</v>
      </c>
      <c r="E842" s="53" t="s">
        <v>2876</v>
      </c>
    </row>
    <row r="843" spans="1:5" hidden="1">
      <c r="A843" s="53" t="s">
        <v>2877</v>
      </c>
      <c r="B843" s="53" t="s">
        <v>2861</v>
      </c>
      <c r="C843" s="53" t="s">
        <v>2878</v>
      </c>
      <c r="D843" s="53" t="s">
        <v>2863</v>
      </c>
      <c r="E843" s="53" t="s">
        <v>2879</v>
      </c>
    </row>
    <row r="844" spans="1:5" hidden="1">
      <c r="A844" s="53" t="s">
        <v>2880</v>
      </c>
      <c r="B844" s="53" t="s">
        <v>2861</v>
      </c>
      <c r="C844" s="53" t="s">
        <v>2881</v>
      </c>
      <c r="D844" s="53" t="s">
        <v>2863</v>
      </c>
      <c r="E844" s="53" t="s">
        <v>2882</v>
      </c>
    </row>
    <row r="845" spans="1:5" hidden="1">
      <c r="A845" s="53" t="s">
        <v>2883</v>
      </c>
      <c r="B845" s="53" t="s">
        <v>2861</v>
      </c>
      <c r="C845" s="53" t="s">
        <v>2884</v>
      </c>
      <c r="D845" s="53" t="s">
        <v>2863</v>
      </c>
      <c r="E845" s="53" t="s">
        <v>2885</v>
      </c>
    </row>
    <row r="846" spans="1:5" hidden="1">
      <c r="A846" s="53" t="s">
        <v>2886</v>
      </c>
      <c r="B846" s="53" t="s">
        <v>2861</v>
      </c>
      <c r="C846" s="53" t="s">
        <v>2887</v>
      </c>
      <c r="D846" s="53" t="s">
        <v>2863</v>
      </c>
      <c r="E846" s="53" t="s">
        <v>2888</v>
      </c>
    </row>
    <row r="847" spans="1:5" hidden="1">
      <c r="A847" s="53" t="s">
        <v>2889</v>
      </c>
      <c r="B847" s="53" t="s">
        <v>2861</v>
      </c>
      <c r="C847" s="53" t="s">
        <v>2890</v>
      </c>
      <c r="D847" s="53" t="s">
        <v>2863</v>
      </c>
      <c r="E847" s="53" t="s">
        <v>2891</v>
      </c>
    </row>
    <row r="848" spans="1:5" hidden="1">
      <c r="A848" s="53" t="s">
        <v>2892</v>
      </c>
      <c r="B848" s="53" t="s">
        <v>2861</v>
      </c>
      <c r="C848" s="53" t="s">
        <v>2893</v>
      </c>
      <c r="D848" s="53" t="s">
        <v>2863</v>
      </c>
      <c r="E848" s="53" t="s">
        <v>2894</v>
      </c>
    </row>
    <row r="849" spans="1:5" hidden="1">
      <c r="A849" s="53" t="s">
        <v>2895</v>
      </c>
      <c r="B849" s="53" t="s">
        <v>2861</v>
      </c>
      <c r="C849" s="53" t="s">
        <v>2896</v>
      </c>
      <c r="D849" s="53" t="s">
        <v>2863</v>
      </c>
      <c r="E849" s="53" t="s">
        <v>2897</v>
      </c>
    </row>
    <row r="850" spans="1:5" hidden="1">
      <c r="A850" s="53" t="s">
        <v>2898</v>
      </c>
      <c r="B850" s="53" t="s">
        <v>2861</v>
      </c>
      <c r="C850" s="53" t="s">
        <v>2899</v>
      </c>
      <c r="D850" s="53" t="s">
        <v>2863</v>
      </c>
      <c r="E850" s="53" t="s">
        <v>2900</v>
      </c>
    </row>
    <row r="851" spans="1:5" hidden="1">
      <c r="A851" s="53" t="s">
        <v>2901</v>
      </c>
      <c r="B851" s="53" t="s">
        <v>2861</v>
      </c>
      <c r="C851" s="53" t="s">
        <v>2902</v>
      </c>
      <c r="D851" s="53" t="s">
        <v>2863</v>
      </c>
      <c r="E851" s="53" t="s">
        <v>2903</v>
      </c>
    </row>
    <row r="852" spans="1:5" hidden="1">
      <c r="A852" s="53" t="s">
        <v>2904</v>
      </c>
      <c r="B852" s="53" t="s">
        <v>2861</v>
      </c>
      <c r="C852" s="53" t="s">
        <v>2905</v>
      </c>
      <c r="D852" s="53" t="s">
        <v>2863</v>
      </c>
      <c r="E852" s="53" t="s">
        <v>2906</v>
      </c>
    </row>
    <row r="853" spans="1:5" hidden="1">
      <c r="A853" s="53" t="s">
        <v>2907</v>
      </c>
      <c r="B853" s="53" t="s">
        <v>2861</v>
      </c>
      <c r="C853" s="53" t="s">
        <v>2908</v>
      </c>
      <c r="D853" s="53" t="s">
        <v>2863</v>
      </c>
      <c r="E853" s="53" t="s">
        <v>2909</v>
      </c>
    </row>
    <row r="854" spans="1:5" hidden="1">
      <c r="A854" s="53" t="s">
        <v>2910</v>
      </c>
      <c r="B854" s="53" t="s">
        <v>2861</v>
      </c>
      <c r="C854" s="53" t="s">
        <v>2911</v>
      </c>
      <c r="D854" s="53" t="s">
        <v>2863</v>
      </c>
      <c r="E854" s="53" t="s">
        <v>2912</v>
      </c>
    </row>
    <row r="855" spans="1:5" hidden="1">
      <c r="A855" s="53" t="s">
        <v>2913</v>
      </c>
      <c r="B855" s="53" t="s">
        <v>2861</v>
      </c>
      <c r="C855" s="53" t="s">
        <v>2914</v>
      </c>
      <c r="D855" s="53" t="s">
        <v>2863</v>
      </c>
      <c r="E855" s="53" t="s">
        <v>2915</v>
      </c>
    </row>
    <row r="856" spans="1:5" hidden="1">
      <c r="A856" s="53" t="s">
        <v>2916</v>
      </c>
      <c r="B856" s="53" t="s">
        <v>2861</v>
      </c>
      <c r="C856" s="53" t="s">
        <v>2917</v>
      </c>
      <c r="D856" s="53" t="s">
        <v>2863</v>
      </c>
      <c r="E856" s="53" t="s">
        <v>2918</v>
      </c>
    </row>
    <row r="857" spans="1:5" hidden="1">
      <c r="A857" s="53" t="s">
        <v>2919</v>
      </c>
      <c r="B857" s="53" t="s">
        <v>2861</v>
      </c>
      <c r="C857" s="53" t="s">
        <v>2920</v>
      </c>
      <c r="D857" s="53" t="s">
        <v>2863</v>
      </c>
      <c r="E857" s="53" t="s">
        <v>2921</v>
      </c>
    </row>
    <row r="858" spans="1:5" hidden="1">
      <c r="A858" s="53" t="s">
        <v>2922</v>
      </c>
      <c r="B858" s="53" t="s">
        <v>2861</v>
      </c>
      <c r="C858" s="53" t="s">
        <v>2923</v>
      </c>
      <c r="D858" s="53" t="s">
        <v>2863</v>
      </c>
      <c r="E858" s="53" t="s">
        <v>2924</v>
      </c>
    </row>
    <row r="859" spans="1:5" hidden="1">
      <c r="A859" s="53" t="s">
        <v>2925</v>
      </c>
      <c r="B859" s="53" t="s">
        <v>2861</v>
      </c>
      <c r="C859" s="53" t="s">
        <v>1842</v>
      </c>
      <c r="D859" s="53" t="s">
        <v>2863</v>
      </c>
      <c r="E859" s="53" t="s">
        <v>2926</v>
      </c>
    </row>
    <row r="860" spans="1:5" hidden="1">
      <c r="A860" s="53" t="s">
        <v>2927</v>
      </c>
      <c r="B860" s="53" t="s">
        <v>2861</v>
      </c>
      <c r="C860" s="53" t="s">
        <v>2928</v>
      </c>
      <c r="D860" s="53" t="s">
        <v>2863</v>
      </c>
      <c r="E860" s="53" t="s">
        <v>2929</v>
      </c>
    </row>
    <row r="861" spans="1:5" hidden="1">
      <c r="A861" s="53" t="s">
        <v>2930</v>
      </c>
      <c r="B861" s="53" t="s">
        <v>2861</v>
      </c>
      <c r="C861" s="53" t="s">
        <v>2931</v>
      </c>
      <c r="D861" s="53" t="s">
        <v>2863</v>
      </c>
      <c r="E861" s="53" t="s">
        <v>2932</v>
      </c>
    </row>
    <row r="862" spans="1:5" hidden="1">
      <c r="A862" s="53" t="s">
        <v>2933</v>
      </c>
      <c r="B862" s="53" t="s">
        <v>2861</v>
      </c>
      <c r="C862" s="53" t="s">
        <v>2934</v>
      </c>
      <c r="D862" s="53" t="s">
        <v>2863</v>
      </c>
      <c r="E862" s="53" t="s">
        <v>2935</v>
      </c>
    </row>
    <row r="863" spans="1:5" hidden="1">
      <c r="A863" s="53" t="s">
        <v>2936</v>
      </c>
      <c r="B863" s="53" t="s">
        <v>2861</v>
      </c>
      <c r="C863" s="53" t="s">
        <v>2937</v>
      </c>
      <c r="D863" s="53" t="s">
        <v>2863</v>
      </c>
      <c r="E863" s="53" t="s">
        <v>2938</v>
      </c>
    </row>
    <row r="864" spans="1:5" hidden="1">
      <c r="A864" s="53" t="s">
        <v>2939</v>
      </c>
      <c r="B864" s="53" t="s">
        <v>2861</v>
      </c>
      <c r="C864" s="53" t="s">
        <v>2940</v>
      </c>
      <c r="D864" s="53" t="s">
        <v>2863</v>
      </c>
      <c r="E864" s="53" t="s">
        <v>2941</v>
      </c>
    </row>
    <row r="865" spans="1:5" hidden="1">
      <c r="A865" s="53" t="s">
        <v>2942</v>
      </c>
      <c r="B865" s="53" t="s">
        <v>2861</v>
      </c>
      <c r="C865" s="53" t="s">
        <v>2943</v>
      </c>
      <c r="D865" s="53" t="s">
        <v>2863</v>
      </c>
      <c r="E865" s="53" t="s">
        <v>2944</v>
      </c>
    </row>
    <row r="866" spans="1:5" hidden="1">
      <c r="A866" s="53" t="s">
        <v>2945</v>
      </c>
      <c r="B866" s="53" t="s">
        <v>2861</v>
      </c>
      <c r="C866" s="53" t="s">
        <v>2946</v>
      </c>
      <c r="D866" s="53" t="s">
        <v>2863</v>
      </c>
      <c r="E866" s="53" t="s">
        <v>2947</v>
      </c>
    </row>
    <row r="867" spans="1:5" hidden="1">
      <c r="A867" s="53" t="s">
        <v>2948</v>
      </c>
      <c r="B867" s="53" t="s">
        <v>2861</v>
      </c>
      <c r="C867" s="53" t="s">
        <v>2949</v>
      </c>
      <c r="D867" s="53" t="s">
        <v>2863</v>
      </c>
      <c r="E867" s="53" t="s">
        <v>2950</v>
      </c>
    </row>
    <row r="868" spans="1:5" hidden="1">
      <c r="A868" s="53" t="s">
        <v>2951</v>
      </c>
      <c r="B868" s="53" t="s">
        <v>2861</v>
      </c>
      <c r="C868" s="53" t="s">
        <v>2952</v>
      </c>
      <c r="D868" s="53" t="s">
        <v>2863</v>
      </c>
      <c r="E868" s="53" t="s">
        <v>2953</v>
      </c>
    </row>
    <row r="869" spans="1:5" hidden="1">
      <c r="A869" s="53" t="s">
        <v>2954</v>
      </c>
      <c r="B869" s="53" t="s">
        <v>2861</v>
      </c>
      <c r="C869" s="53" t="s">
        <v>2955</v>
      </c>
      <c r="D869" s="53" t="s">
        <v>2863</v>
      </c>
      <c r="E869" s="53" t="s">
        <v>2956</v>
      </c>
    </row>
    <row r="870" spans="1:5" hidden="1">
      <c r="A870" s="53" t="s">
        <v>2957</v>
      </c>
      <c r="B870" s="53" t="s">
        <v>2861</v>
      </c>
      <c r="C870" s="53" t="s">
        <v>2958</v>
      </c>
      <c r="D870" s="53" t="s">
        <v>2863</v>
      </c>
      <c r="E870" s="53" t="s">
        <v>2959</v>
      </c>
    </row>
    <row r="871" spans="1:5" hidden="1">
      <c r="A871" s="53" t="s">
        <v>2960</v>
      </c>
      <c r="B871" s="53" t="s">
        <v>2861</v>
      </c>
      <c r="C871" s="53" t="s">
        <v>2961</v>
      </c>
      <c r="D871" s="53" t="s">
        <v>2863</v>
      </c>
      <c r="E871" s="53" t="s">
        <v>2962</v>
      </c>
    </row>
    <row r="872" spans="1:5" hidden="1">
      <c r="A872" s="53" t="s">
        <v>2963</v>
      </c>
      <c r="B872" s="53" t="s">
        <v>2861</v>
      </c>
      <c r="C872" s="53" t="s">
        <v>2964</v>
      </c>
      <c r="D872" s="53" t="s">
        <v>2863</v>
      </c>
      <c r="E872" s="53" t="s">
        <v>2965</v>
      </c>
    </row>
    <row r="873" spans="1:5" hidden="1">
      <c r="A873" s="53" t="s">
        <v>2966</v>
      </c>
      <c r="B873" s="53" t="s">
        <v>2861</v>
      </c>
      <c r="C873" s="53" t="s">
        <v>2967</v>
      </c>
      <c r="D873" s="53" t="s">
        <v>2863</v>
      </c>
      <c r="E873" s="53" t="s">
        <v>2968</v>
      </c>
    </row>
    <row r="874" spans="1:5" hidden="1">
      <c r="A874" s="53" t="s">
        <v>2969</v>
      </c>
      <c r="B874" s="53" t="s">
        <v>2861</v>
      </c>
      <c r="C874" s="53" t="s">
        <v>2970</v>
      </c>
      <c r="D874" s="53" t="s">
        <v>2863</v>
      </c>
      <c r="E874" s="53" t="s">
        <v>2971</v>
      </c>
    </row>
    <row r="875" spans="1:5" hidden="1">
      <c r="A875" s="53" t="s">
        <v>2972</v>
      </c>
      <c r="B875" s="53" t="s">
        <v>2861</v>
      </c>
      <c r="C875" s="53" t="s">
        <v>2973</v>
      </c>
      <c r="D875" s="53" t="s">
        <v>2863</v>
      </c>
      <c r="E875" s="53" t="s">
        <v>2974</v>
      </c>
    </row>
    <row r="876" spans="1:5" hidden="1">
      <c r="A876" s="53" t="s">
        <v>2975</v>
      </c>
      <c r="B876" s="53" t="s">
        <v>2861</v>
      </c>
      <c r="C876" s="53" t="s">
        <v>2976</v>
      </c>
      <c r="D876" s="53" t="s">
        <v>2863</v>
      </c>
      <c r="E876" s="53" t="s">
        <v>2977</v>
      </c>
    </row>
    <row r="877" spans="1:5" hidden="1">
      <c r="A877" s="53" t="s">
        <v>2978</v>
      </c>
      <c r="B877" s="53" t="s">
        <v>2861</v>
      </c>
      <c r="C877" s="53" t="s">
        <v>2979</v>
      </c>
      <c r="D877" s="53" t="s">
        <v>2863</v>
      </c>
      <c r="E877" s="53" t="s">
        <v>2980</v>
      </c>
    </row>
    <row r="878" spans="1:5" hidden="1">
      <c r="A878" s="53" t="s">
        <v>2981</v>
      </c>
      <c r="B878" s="53" t="s">
        <v>2861</v>
      </c>
      <c r="C878" s="53" t="s">
        <v>2982</v>
      </c>
      <c r="D878" s="53" t="s">
        <v>2863</v>
      </c>
      <c r="E878" s="53" t="s">
        <v>2983</v>
      </c>
    </row>
    <row r="879" spans="1:5" hidden="1">
      <c r="A879" s="53" t="s">
        <v>2984</v>
      </c>
      <c r="B879" s="53" t="s">
        <v>2861</v>
      </c>
      <c r="C879" s="53" t="s">
        <v>2985</v>
      </c>
      <c r="D879" s="53" t="s">
        <v>2863</v>
      </c>
      <c r="E879" s="53" t="s">
        <v>2986</v>
      </c>
    </row>
    <row r="880" spans="1:5" hidden="1">
      <c r="A880" s="53" t="s">
        <v>2987</v>
      </c>
      <c r="B880" s="53" t="s">
        <v>2861</v>
      </c>
      <c r="C880" s="53" t="s">
        <v>2988</v>
      </c>
      <c r="D880" s="53" t="s">
        <v>2863</v>
      </c>
      <c r="E880" s="53" t="s">
        <v>2989</v>
      </c>
    </row>
    <row r="881" spans="1:5" hidden="1">
      <c r="A881" s="53" t="s">
        <v>2990</v>
      </c>
      <c r="B881" s="53" t="s">
        <v>2861</v>
      </c>
      <c r="C881" s="53" t="s">
        <v>2991</v>
      </c>
      <c r="D881" s="53" t="s">
        <v>2863</v>
      </c>
      <c r="E881" s="53" t="s">
        <v>2992</v>
      </c>
    </row>
    <row r="882" spans="1:5" hidden="1">
      <c r="A882" s="53" t="s">
        <v>2993</v>
      </c>
      <c r="B882" s="53" t="s">
        <v>2861</v>
      </c>
      <c r="C882" s="53" t="s">
        <v>2994</v>
      </c>
      <c r="D882" s="53" t="s">
        <v>2863</v>
      </c>
      <c r="E882" s="53" t="s">
        <v>2995</v>
      </c>
    </row>
    <row r="883" spans="1:5" hidden="1">
      <c r="A883" s="53" t="s">
        <v>2996</v>
      </c>
      <c r="B883" s="53" t="s">
        <v>2861</v>
      </c>
      <c r="C883" s="53" t="s">
        <v>2997</v>
      </c>
      <c r="D883" s="53" t="s">
        <v>2863</v>
      </c>
      <c r="E883" s="53" t="s">
        <v>2998</v>
      </c>
    </row>
    <row r="884" spans="1:5" hidden="1">
      <c r="A884" s="53" t="s">
        <v>2999</v>
      </c>
      <c r="B884" s="53" t="s">
        <v>2861</v>
      </c>
      <c r="C884" s="53" t="s">
        <v>3000</v>
      </c>
      <c r="D884" s="53" t="s">
        <v>2863</v>
      </c>
      <c r="E884" s="53" t="s">
        <v>3001</v>
      </c>
    </row>
    <row r="885" spans="1:5" hidden="1">
      <c r="A885" s="53" t="s">
        <v>3002</v>
      </c>
      <c r="B885" s="53" t="s">
        <v>2861</v>
      </c>
      <c r="C885" s="53" t="s">
        <v>3003</v>
      </c>
      <c r="D885" s="53" t="s">
        <v>2863</v>
      </c>
      <c r="E885" s="53" t="s">
        <v>3004</v>
      </c>
    </row>
    <row r="886" spans="1:5" hidden="1">
      <c r="A886" s="53" t="s">
        <v>3005</v>
      </c>
      <c r="B886" s="53" t="s">
        <v>2861</v>
      </c>
      <c r="C886" s="53" t="s">
        <v>3006</v>
      </c>
      <c r="D886" s="53" t="s">
        <v>2863</v>
      </c>
      <c r="E886" s="53" t="s">
        <v>3007</v>
      </c>
    </row>
    <row r="887" spans="1:5" hidden="1">
      <c r="A887" s="53" t="s">
        <v>3008</v>
      </c>
      <c r="B887" s="53" t="s">
        <v>2861</v>
      </c>
      <c r="C887" s="53" t="s">
        <v>3009</v>
      </c>
      <c r="D887" s="53" t="s">
        <v>2863</v>
      </c>
      <c r="E887" s="53" t="s">
        <v>3010</v>
      </c>
    </row>
    <row r="888" spans="1:5" hidden="1">
      <c r="A888" s="53" t="s">
        <v>3011</v>
      </c>
      <c r="B888" s="53" t="s">
        <v>2861</v>
      </c>
      <c r="C888" s="53" t="s">
        <v>3012</v>
      </c>
      <c r="D888" s="53" t="s">
        <v>2863</v>
      </c>
      <c r="E888" s="53" t="s">
        <v>3013</v>
      </c>
    </row>
    <row r="889" spans="1:5" hidden="1">
      <c r="A889" s="53" t="s">
        <v>3014</v>
      </c>
      <c r="B889" s="53" t="s">
        <v>2861</v>
      </c>
      <c r="C889" s="53" t="s">
        <v>3015</v>
      </c>
      <c r="D889" s="53" t="s">
        <v>2863</v>
      </c>
      <c r="E889" s="53" t="s">
        <v>3016</v>
      </c>
    </row>
    <row r="890" spans="1:5" hidden="1">
      <c r="A890" s="53" t="s">
        <v>3017</v>
      </c>
      <c r="B890" s="53" t="s">
        <v>2861</v>
      </c>
      <c r="C890" s="53" t="s">
        <v>3018</v>
      </c>
      <c r="D890" s="53" t="s">
        <v>2863</v>
      </c>
      <c r="E890" s="53" t="s">
        <v>3019</v>
      </c>
    </row>
    <row r="891" spans="1:5" hidden="1">
      <c r="A891" s="53" t="s">
        <v>3020</v>
      </c>
      <c r="B891" s="53" t="s">
        <v>2861</v>
      </c>
      <c r="C891" s="53" t="s">
        <v>3021</v>
      </c>
      <c r="D891" s="53" t="s">
        <v>2863</v>
      </c>
      <c r="E891" s="53" t="s">
        <v>3022</v>
      </c>
    </row>
    <row r="892" spans="1:5" hidden="1">
      <c r="A892" s="53" t="s">
        <v>3023</v>
      </c>
      <c r="B892" s="53" t="s">
        <v>2861</v>
      </c>
      <c r="C892" s="53" t="s">
        <v>3024</v>
      </c>
      <c r="D892" s="53" t="s">
        <v>2863</v>
      </c>
      <c r="E892" s="53" t="s">
        <v>3025</v>
      </c>
    </row>
    <row r="893" spans="1:5" hidden="1">
      <c r="A893" s="53" t="s">
        <v>3026</v>
      </c>
      <c r="B893" s="53" t="s">
        <v>2861</v>
      </c>
      <c r="C893" s="53" t="s">
        <v>3027</v>
      </c>
      <c r="D893" s="53" t="s">
        <v>2863</v>
      </c>
      <c r="E893" s="53" t="s">
        <v>3028</v>
      </c>
    </row>
    <row r="894" spans="1:5" hidden="1">
      <c r="A894" s="53" t="s">
        <v>3029</v>
      </c>
      <c r="B894" s="53" t="s">
        <v>2861</v>
      </c>
      <c r="C894" s="53" t="s">
        <v>3030</v>
      </c>
      <c r="D894" s="53" t="s">
        <v>2863</v>
      </c>
      <c r="E894" s="53" t="s">
        <v>3031</v>
      </c>
    </row>
    <row r="895" spans="1:5" hidden="1">
      <c r="A895" s="53" t="s">
        <v>3032</v>
      </c>
      <c r="B895" s="53" t="s">
        <v>2861</v>
      </c>
      <c r="C895" s="53" t="s">
        <v>3033</v>
      </c>
      <c r="D895" s="53" t="s">
        <v>2863</v>
      </c>
      <c r="E895" s="53" t="s">
        <v>3034</v>
      </c>
    </row>
    <row r="896" spans="1:5" hidden="1">
      <c r="A896" s="53" t="s">
        <v>3035</v>
      </c>
      <c r="B896" s="53" t="s">
        <v>2861</v>
      </c>
      <c r="C896" s="53" t="s">
        <v>3036</v>
      </c>
      <c r="D896" s="53" t="s">
        <v>2863</v>
      </c>
      <c r="E896" s="53" t="s">
        <v>3037</v>
      </c>
    </row>
    <row r="897" spans="1:5" hidden="1">
      <c r="A897" s="53" t="s">
        <v>3038</v>
      </c>
      <c r="B897" s="53" t="s">
        <v>2861</v>
      </c>
      <c r="C897" s="53" t="s">
        <v>3039</v>
      </c>
      <c r="D897" s="53" t="s">
        <v>2863</v>
      </c>
      <c r="E897" s="53" t="s">
        <v>3040</v>
      </c>
    </row>
    <row r="898" spans="1:5" hidden="1">
      <c r="A898" s="53" t="s">
        <v>3041</v>
      </c>
      <c r="B898" s="53" t="s">
        <v>2861</v>
      </c>
      <c r="C898" s="53" t="s">
        <v>3042</v>
      </c>
      <c r="D898" s="53" t="s">
        <v>2863</v>
      </c>
      <c r="E898" s="53" t="s">
        <v>3043</v>
      </c>
    </row>
    <row r="899" spans="1:5" hidden="1">
      <c r="A899" s="53" t="s">
        <v>3044</v>
      </c>
      <c r="B899" s="53" t="s">
        <v>2861</v>
      </c>
      <c r="C899" s="53" t="s">
        <v>3045</v>
      </c>
      <c r="D899" s="53" t="s">
        <v>2863</v>
      </c>
      <c r="E899" s="53" t="s">
        <v>3046</v>
      </c>
    </row>
    <row r="900" spans="1:5" hidden="1">
      <c r="A900" s="53" t="s">
        <v>3047</v>
      </c>
      <c r="B900" s="53" t="s">
        <v>2861</v>
      </c>
      <c r="C900" s="53" t="s">
        <v>3048</v>
      </c>
      <c r="D900" s="53" t="s">
        <v>2863</v>
      </c>
      <c r="E900" s="53" t="s">
        <v>3049</v>
      </c>
    </row>
    <row r="901" spans="1:5" hidden="1">
      <c r="A901" s="53" t="s">
        <v>3050</v>
      </c>
      <c r="B901" s="53" t="s">
        <v>2861</v>
      </c>
      <c r="C901" s="53" t="s">
        <v>822</v>
      </c>
      <c r="D901" s="53" t="s">
        <v>2863</v>
      </c>
      <c r="E901" s="53" t="s">
        <v>3051</v>
      </c>
    </row>
    <row r="902" spans="1:5" hidden="1">
      <c r="A902" s="53" t="s">
        <v>3052</v>
      </c>
      <c r="B902" s="53" t="s">
        <v>2861</v>
      </c>
      <c r="C902" s="53" t="s">
        <v>3053</v>
      </c>
      <c r="D902" s="53" t="s">
        <v>2863</v>
      </c>
      <c r="E902" s="53" t="s">
        <v>3054</v>
      </c>
    </row>
    <row r="903" spans="1:5" hidden="1">
      <c r="A903" s="53" t="s">
        <v>3055</v>
      </c>
      <c r="B903" s="53" t="s">
        <v>2861</v>
      </c>
      <c r="C903" s="53" t="s">
        <v>3056</v>
      </c>
      <c r="D903" s="53" t="s">
        <v>2863</v>
      </c>
      <c r="E903" s="53" t="s">
        <v>3057</v>
      </c>
    </row>
    <row r="904" spans="1:5" hidden="1">
      <c r="A904" s="53" t="s">
        <v>3058</v>
      </c>
      <c r="B904" s="53" t="s">
        <v>2861</v>
      </c>
      <c r="C904" s="53" t="s">
        <v>3059</v>
      </c>
      <c r="D904" s="53" t="s">
        <v>2863</v>
      </c>
      <c r="E904" s="53" t="s">
        <v>3060</v>
      </c>
    </row>
    <row r="905" spans="1:5" hidden="1">
      <c r="A905" s="53" t="s">
        <v>3061</v>
      </c>
      <c r="B905" s="53" t="s">
        <v>2861</v>
      </c>
      <c r="C905" s="53" t="s">
        <v>3062</v>
      </c>
      <c r="D905" s="53" t="s">
        <v>2863</v>
      </c>
      <c r="E905" s="53" t="s">
        <v>3063</v>
      </c>
    </row>
    <row r="906" spans="1:5" hidden="1">
      <c r="A906" s="53" t="s">
        <v>3064</v>
      </c>
      <c r="B906" s="53" t="s">
        <v>2861</v>
      </c>
      <c r="C906" s="53" t="s">
        <v>3065</v>
      </c>
      <c r="D906" s="53" t="s">
        <v>2863</v>
      </c>
      <c r="E906" s="53" t="s">
        <v>3066</v>
      </c>
    </row>
    <row r="907" spans="1:5" hidden="1">
      <c r="A907" s="53" t="s">
        <v>3067</v>
      </c>
      <c r="B907" s="53" t="s">
        <v>2861</v>
      </c>
      <c r="C907" s="53" t="s">
        <v>1860</v>
      </c>
      <c r="D907" s="53" t="s">
        <v>2863</v>
      </c>
      <c r="E907" s="53" t="s">
        <v>1861</v>
      </c>
    </row>
    <row r="908" spans="1:5" hidden="1">
      <c r="A908" s="53" t="s">
        <v>3068</v>
      </c>
      <c r="B908" s="53" t="s">
        <v>2861</v>
      </c>
      <c r="C908" s="53" t="s">
        <v>3069</v>
      </c>
      <c r="D908" s="53" t="s">
        <v>2863</v>
      </c>
      <c r="E908" s="53" t="s">
        <v>3070</v>
      </c>
    </row>
    <row r="909" spans="1:5" hidden="1">
      <c r="A909" s="53" t="s">
        <v>3071</v>
      </c>
      <c r="B909" s="53" t="s">
        <v>2861</v>
      </c>
      <c r="C909" s="53" t="s">
        <v>3072</v>
      </c>
      <c r="D909" s="53" t="s">
        <v>2863</v>
      </c>
      <c r="E909" s="53" t="s">
        <v>3073</v>
      </c>
    </row>
    <row r="910" spans="1:5" hidden="1">
      <c r="A910" s="53" t="s">
        <v>3074</v>
      </c>
      <c r="B910" s="53" t="s">
        <v>2861</v>
      </c>
      <c r="C910" s="53" t="s">
        <v>3075</v>
      </c>
      <c r="D910" s="53" t="s">
        <v>2863</v>
      </c>
      <c r="E910" s="53" t="s">
        <v>3076</v>
      </c>
    </row>
    <row r="911" spans="1:5" hidden="1">
      <c r="A911" s="53" t="s">
        <v>3077</v>
      </c>
      <c r="B911" s="53" t="s">
        <v>2861</v>
      </c>
      <c r="C911" s="53" t="s">
        <v>3078</v>
      </c>
      <c r="D911" s="53" t="s">
        <v>2863</v>
      </c>
      <c r="E911" s="53" t="s">
        <v>3079</v>
      </c>
    </row>
    <row r="912" spans="1:5" hidden="1">
      <c r="A912" s="53" t="s">
        <v>3080</v>
      </c>
      <c r="B912" s="53" t="s">
        <v>2861</v>
      </c>
      <c r="C912" s="53" t="s">
        <v>3081</v>
      </c>
      <c r="D912" s="53" t="s">
        <v>2863</v>
      </c>
      <c r="E912" s="53" t="s">
        <v>3082</v>
      </c>
    </row>
    <row r="913" spans="1:5" hidden="1">
      <c r="A913" s="53" t="s">
        <v>3083</v>
      </c>
      <c r="B913" s="53" t="s">
        <v>2861</v>
      </c>
      <c r="C913" s="53" t="s">
        <v>3084</v>
      </c>
      <c r="D913" s="53" t="s">
        <v>2863</v>
      </c>
      <c r="E913" s="53" t="s">
        <v>3085</v>
      </c>
    </row>
    <row r="914" spans="1:5" hidden="1">
      <c r="A914" s="53" t="s">
        <v>3086</v>
      </c>
      <c r="B914" s="53" t="s">
        <v>2861</v>
      </c>
      <c r="C914" s="53" t="s">
        <v>3087</v>
      </c>
      <c r="D914" s="53" t="s">
        <v>2863</v>
      </c>
      <c r="E914" s="53" t="s">
        <v>3088</v>
      </c>
    </row>
    <row r="915" spans="1:5" hidden="1">
      <c r="A915" s="53" t="s">
        <v>3089</v>
      </c>
      <c r="B915" s="53" t="s">
        <v>277</v>
      </c>
      <c r="C915" s="53" t="s">
        <v>3090</v>
      </c>
      <c r="D915" s="53" t="s">
        <v>3091</v>
      </c>
      <c r="E915" s="53" t="s">
        <v>3092</v>
      </c>
    </row>
    <row r="916" spans="1:5" hidden="1">
      <c r="A916" s="53" t="s">
        <v>3093</v>
      </c>
      <c r="B916" s="53" t="s">
        <v>277</v>
      </c>
      <c r="C916" s="53" t="s">
        <v>3094</v>
      </c>
      <c r="D916" s="53" t="s">
        <v>3091</v>
      </c>
      <c r="E916" s="53" t="s">
        <v>3095</v>
      </c>
    </row>
    <row r="917" spans="1:5" hidden="1">
      <c r="A917" s="53" t="s">
        <v>3096</v>
      </c>
      <c r="B917" s="53" t="s">
        <v>277</v>
      </c>
      <c r="C917" s="53" t="s">
        <v>3097</v>
      </c>
      <c r="D917" s="53" t="s">
        <v>3091</v>
      </c>
      <c r="E917" s="53" t="s">
        <v>3098</v>
      </c>
    </row>
    <row r="918" spans="1:5" hidden="1">
      <c r="A918" s="53" t="s">
        <v>3099</v>
      </c>
      <c r="B918" s="53" t="s">
        <v>277</v>
      </c>
      <c r="C918" s="53" t="s">
        <v>3100</v>
      </c>
      <c r="D918" s="53" t="s">
        <v>3091</v>
      </c>
      <c r="E918" s="53" t="s">
        <v>3101</v>
      </c>
    </row>
    <row r="919" spans="1:5" hidden="1">
      <c r="A919" s="53" t="s">
        <v>3102</v>
      </c>
      <c r="B919" s="53" t="s">
        <v>277</v>
      </c>
      <c r="C919" s="53" t="s">
        <v>3103</v>
      </c>
      <c r="D919" s="53" t="s">
        <v>3091</v>
      </c>
      <c r="E919" s="53" t="s">
        <v>3104</v>
      </c>
    </row>
    <row r="920" spans="1:5" hidden="1">
      <c r="A920" s="53" t="s">
        <v>3105</v>
      </c>
      <c r="B920" s="53" t="s">
        <v>277</v>
      </c>
      <c r="C920" s="53" t="s">
        <v>3106</v>
      </c>
      <c r="D920" s="53" t="s">
        <v>3091</v>
      </c>
      <c r="E920" s="53" t="s">
        <v>3107</v>
      </c>
    </row>
    <row r="921" spans="1:5" hidden="1">
      <c r="A921" s="53" t="s">
        <v>3108</v>
      </c>
      <c r="B921" s="53" t="s">
        <v>277</v>
      </c>
      <c r="C921" s="53" t="s">
        <v>3109</v>
      </c>
      <c r="D921" s="53" t="s">
        <v>3091</v>
      </c>
      <c r="E921" s="53" t="s">
        <v>3110</v>
      </c>
    </row>
    <row r="922" spans="1:5" hidden="1">
      <c r="A922" s="53" t="s">
        <v>3111</v>
      </c>
      <c r="B922" s="53" t="s">
        <v>277</v>
      </c>
      <c r="C922" s="53" t="s">
        <v>3112</v>
      </c>
      <c r="D922" s="53" t="s">
        <v>3091</v>
      </c>
      <c r="E922" s="53" t="s">
        <v>3113</v>
      </c>
    </row>
    <row r="923" spans="1:5" hidden="1">
      <c r="A923" s="53" t="s">
        <v>3114</v>
      </c>
      <c r="B923" s="53" t="s">
        <v>277</v>
      </c>
      <c r="C923" s="53" t="s">
        <v>3115</v>
      </c>
      <c r="D923" s="53" t="s">
        <v>3091</v>
      </c>
      <c r="E923" s="53" t="s">
        <v>3116</v>
      </c>
    </row>
    <row r="924" spans="1:5" hidden="1">
      <c r="A924" s="53" t="s">
        <v>3117</v>
      </c>
      <c r="B924" s="53" t="s">
        <v>277</v>
      </c>
      <c r="C924" s="53" t="s">
        <v>3118</v>
      </c>
      <c r="D924" s="53" t="s">
        <v>3091</v>
      </c>
      <c r="E924" s="53" t="s">
        <v>3119</v>
      </c>
    </row>
    <row r="925" spans="1:5" hidden="1">
      <c r="A925" s="53" t="s">
        <v>3120</v>
      </c>
      <c r="B925" s="53" t="s">
        <v>277</v>
      </c>
      <c r="C925" s="53" t="s">
        <v>3121</v>
      </c>
      <c r="D925" s="53" t="s">
        <v>3091</v>
      </c>
      <c r="E925" s="53" t="s">
        <v>3122</v>
      </c>
    </row>
    <row r="926" spans="1:5" hidden="1">
      <c r="A926" s="53" t="s">
        <v>3123</v>
      </c>
      <c r="B926" s="53" t="s">
        <v>277</v>
      </c>
      <c r="C926" s="53" t="s">
        <v>3124</v>
      </c>
      <c r="D926" s="53" t="s">
        <v>3091</v>
      </c>
      <c r="E926" s="53" t="s">
        <v>3125</v>
      </c>
    </row>
    <row r="927" spans="1:5" hidden="1">
      <c r="A927" s="53" t="s">
        <v>3126</v>
      </c>
      <c r="B927" s="53" t="s">
        <v>277</v>
      </c>
      <c r="C927" s="53" t="s">
        <v>3127</v>
      </c>
      <c r="D927" s="53" t="s">
        <v>3091</v>
      </c>
      <c r="E927" s="53" t="s">
        <v>3128</v>
      </c>
    </row>
    <row r="928" spans="1:5" hidden="1">
      <c r="A928" s="53" t="s">
        <v>3129</v>
      </c>
      <c r="B928" s="53" t="s">
        <v>277</v>
      </c>
      <c r="C928" s="53" t="s">
        <v>3130</v>
      </c>
      <c r="D928" s="53" t="s">
        <v>3091</v>
      </c>
      <c r="E928" s="53" t="s">
        <v>3131</v>
      </c>
    </row>
    <row r="929" spans="1:5" hidden="1">
      <c r="A929" s="53" t="s">
        <v>3132</v>
      </c>
      <c r="B929" s="53" t="s">
        <v>277</v>
      </c>
      <c r="C929" s="53" t="s">
        <v>3133</v>
      </c>
      <c r="D929" s="53" t="s">
        <v>3091</v>
      </c>
      <c r="E929" s="53" t="s">
        <v>1299</v>
      </c>
    </row>
    <row r="930" spans="1:5" hidden="1">
      <c r="A930" s="53" t="s">
        <v>3134</v>
      </c>
      <c r="B930" s="53" t="s">
        <v>277</v>
      </c>
      <c r="C930" s="53" t="s">
        <v>3135</v>
      </c>
      <c r="D930" s="53" t="s">
        <v>3091</v>
      </c>
      <c r="E930" s="53" t="s">
        <v>3136</v>
      </c>
    </row>
    <row r="931" spans="1:5" hidden="1">
      <c r="A931" s="53" t="s">
        <v>3137</v>
      </c>
      <c r="B931" s="53" t="s">
        <v>277</v>
      </c>
      <c r="C931" s="53" t="s">
        <v>3138</v>
      </c>
      <c r="D931" s="53" t="s">
        <v>3091</v>
      </c>
      <c r="E931" s="53" t="s">
        <v>3139</v>
      </c>
    </row>
    <row r="932" spans="1:5" hidden="1">
      <c r="A932" s="53" t="s">
        <v>3140</v>
      </c>
      <c r="B932" s="53" t="s">
        <v>277</v>
      </c>
      <c r="C932" s="53" t="s">
        <v>3141</v>
      </c>
      <c r="D932" s="53" t="s">
        <v>3091</v>
      </c>
      <c r="E932" s="53" t="s">
        <v>3142</v>
      </c>
    </row>
    <row r="933" spans="1:5" hidden="1">
      <c r="A933" s="53" t="s">
        <v>3143</v>
      </c>
      <c r="B933" s="53" t="s">
        <v>277</v>
      </c>
      <c r="C933" s="53" t="s">
        <v>3144</v>
      </c>
      <c r="D933" s="53" t="s">
        <v>3091</v>
      </c>
      <c r="E933" s="53" t="s">
        <v>3145</v>
      </c>
    </row>
    <row r="934" spans="1:5" hidden="1">
      <c r="A934" s="53" t="s">
        <v>3146</v>
      </c>
      <c r="B934" s="53" t="s">
        <v>277</v>
      </c>
      <c r="C934" s="53" t="s">
        <v>3147</v>
      </c>
      <c r="D934" s="53" t="s">
        <v>3091</v>
      </c>
      <c r="E934" s="53" t="s">
        <v>3148</v>
      </c>
    </row>
    <row r="935" spans="1:5" hidden="1">
      <c r="A935" s="53" t="s">
        <v>3149</v>
      </c>
      <c r="B935" s="53" t="s">
        <v>277</v>
      </c>
      <c r="C935" s="53" t="s">
        <v>3150</v>
      </c>
      <c r="D935" s="53" t="s">
        <v>3091</v>
      </c>
      <c r="E935" s="53" t="s">
        <v>3151</v>
      </c>
    </row>
    <row r="936" spans="1:5" hidden="1">
      <c r="A936" s="53" t="s">
        <v>3152</v>
      </c>
      <c r="B936" s="53" t="s">
        <v>277</v>
      </c>
      <c r="C936" s="53" t="s">
        <v>3153</v>
      </c>
      <c r="D936" s="53" t="s">
        <v>3091</v>
      </c>
      <c r="E936" s="53" t="s">
        <v>3154</v>
      </c>
    </row>
    <row r="937" spans="1:5" hidden="1">
      <c r="A937" s="53" t="s">
        <v>3155</v>
      </c>
      <c r="B937" s="53" t="s">
        <v>277</v>
      </c>
      <c r="C937" s="53" t="s">
        <v>3156</v>
      </c>
      <c r="D937" s="53" t="s">
        <v>3091</v>
      </c>
      <c r="E937" s="53" t="s">
        <v>3157</v>
      </c>
    </row>
    <row r="938" spans="1:5" hidden="1">
      <c r="A938" s="53" t="s">
        <v>3158</v>
      </c>
      <c r="B938" s="53" t="s">
        <v>277</v>
      </c>
      <c r="C938" s="53" t="s">
        <v>3159</v>
      </c>
      <c r="D938" s="53" t="s">
        <v>3091</v>
      </c>
      <c r="E938" s="53" t="s">
        <v>3160</v>
      </c>
    </row>
    <row r="939" spans="1:5" hidden="1">
      <c r="A939" s="53" t="s">
        <v>3161</v>
      </c>
      <c r="B939" s="53" t="s">
        <v>277</v>
      </c>
      <c r="C939" s="53" t="s">
        <v>3162</v>
      </c>
      <c r="D939" s="53" t="s">
        <v>3091</v>
      </c>
      <c r="E939" s="53" t="s">
        <v>3163</v>
      </c>
    </row>
    <row r="940" spans="1:5" hidden="1">
      <c r="A940" s="53" t="s">
        <v>3164</v>
      </c>
      <c r="B940" s="53" t="s">
        <v>277</v>
      </c>
      <c r="C940" s="53" t="s">
        <v>3165</v>
      </c>
      <c r="D940" s="53" t="s">
        <v>3091</v>
      </c>
      <c r="E940" s="53" t="s">
        <v>3166</v>
      </c>
    </row>
    <row r="941" spans="1:5" hidden="1">
      <c r="A941" s="53" t="s">
        <v>3167</v>
      </c>
      <c r="B941" s="53" t="s">
        <v>277</v>
      </c>
      <c r="C941" s="53" t="s">
        <v>3168</v>
      </c>
      <c r="D941" s="53" t="s">
        <v>3091</v>
      </c>
      <c r="E941" s="53" t="s">
        <v>3169</v>
      </c>
    </row>
    <row r="942" spans="1:5" hidden="1">
      <c r="A942" s="53" t="s">
        <v>3170</v>
      </c>
      <c r="B942" s="53" t="s">
        <v>277</v>
      </c>
      <c r="C942" s="53" t="s">
        <v>3171</v>
      </c>
      <c r="D942" s="53" t="s">
        <v>3091</v>
      </c>
      <c r="E942" s="53" t="s">
        <v>3172</v>
      </c>
    </row>
    <row r="943" spans="1:5" hidden="1">
      <c r="A943" s="53" t="s">
        <v>3173</v>
      </c>
      <c r="B943" s="53" t="s">
        <v>277</v>
      </c>
      <c r="C943" s="53" t="s">
        <v>3174</v>
      </c>
      <c r="D943" s="53" t="s">
        <v>3091</v>
      </c>
      <c r="E943" s="53" t="s">
        <v>3175</v>
      </c>
    </row>
    <row r="944" spans="1:5" hidden="1">
      <c r="A944" s="53" t="s">
        <v>3176</v>
      </c>
      <c r="B944" s="53" t="s">
        <v>277</v>
      </c>
      <c r="C944" s="53" t="s">
        <v>3177</v>
      </c>
      <c r="D944" s="53" t="s">
        <v>3091</v>
      </c>
      <c r="E944" s="53" t="s">
        <v>3178</v>
      </c>
    </row>
    <row r="945" spans="1:5" hidden="1">
      <c r="A945" s="53" t="s">
        <v>3179</v>
      </c>
      <c r="B945" s="53" t="s">
        <v>277</v>
      </c>
      <c r="C945" s="53" t="s">
        <v>3180</v>
      </c>
      <c r="D945" s="53" t="s">
        <v>3091</v>
      </c>
      <c r="E945" s="53" t="s">
        <v>3181</v>
      </c>
    </row>
    <row r="946" spans="1:5" hidden="1">
      <c r="A946" s="53" t="s">
        <v>3182</v>
      </c>
      <c r="B946" s="53" t="s">
        <v>277</v>
      </c>
      <c r="C946" s="53" t="s">
        <v>822</v>
      </c>
      <c r="D946" s="53" t="s">
        <v>3091</v>
      </c>
      <c r="E946" s="53" t="s">
        <v>823</v>
      </c>
    </row>
    <row r="947" spans="1:5" hidden="1">
      <c r="A947" s="53" t="s">
        <v>3183</v>
      </c>
      <c r="B947" s="53" t="s">
        <v>277</v>
      </c>
      <c r="C947" s="53" t="s">
        <v>3184</v>
      </c>
      <c r="D947" s="53" t="s">
        <v>3091</v>
      </c>
      <c r="E947" s="53" t="s">
        <v>3185</v>
      </c>
    </row>
    <row r="948" spans="1:5" hidden="1">
      <c r="A948" s="53" t="s">
        <v>3186</v>
      </c>
      <c r="B948" s="53" t="s">
        <v>277</v>
      </c>
      <c r="C948" s="53" t="s">
        <v>3187</v>
      </c>
      <c r="D948" s="53" t="s">
        <v>3091</v>
      </c>
      <c r="E948" s="53" t="s">
        <v>3188</v>
      </c>
    </row>
    <row r="949" spans="1:5" hidden="1">
      <c r="A949" s="53" t="s">
        <v>3189</v>
      </c>
      <c r="B949" s="53" t="s">
        <v>277</v>
      </c>
      <c r="C949" s="53" t="s">
        <v>3190</v>
      </c>
      <c r="D949" s="53" t="s">
        <v>3091</v>
      </c>
      <c r="E949" s="53" t="s">
        <v>3191</v>
      </c>
    </row>
    <row r="950" spans="1:5" hidden="1">
      <c r="A950" s="53" t="s">
        <v>3192</v>
      </c>
      <c r="B950" s="53" t="s">
        <v>277</v>
      </c>
      <c r="C950" s="53" t="s">
        <v>3193</v>
      </c>
      <c r="D950" s="53" t="s">
        <v>3091</v>
      </c>
      <c r="E950" s="53" t="s">
        <v>3194</v>
      </c>
    </row>
    <row r="951" spans="1:5" hidden="1">
      <c r="A951" s="53" t="s">
        <v>3195</v>
      </c>
      <c r="B951" s="53" t="s">
        <v>277</v>
      </c>
      <c r="C951" s="53" t="s">
        <v>3196</v>
      </c>
      <c r="D951" s="53" t="s">
        <v>3091</v>
      </c>
      <c r="E951" s="53" t="s">
        <v>3197</v>
      </c>
    </row>
    <row r="952" spans="1:5" hidden="1">
      <c r="A952" s="53" t="s">
        <v>3198</v>
      </c>
      <c r="B952" s="53" t="s">
        <v>277</v>
      </c>
      <c r="C952" s="53" t="s">
        <v>3199</v>
      </c>
      <c r="D952" s="53" t="s">
        <v>3091</v>
      </c>
      <c r="E952" s="53" t="s">
        <v>3200</v>
      </c>
    </row>
    <row r="953" spans="1:5" hidden="1">
      <c r="A953" s="53" t="s">
        <v>3201</v>
      </c>
      <c r="B953" s="53" t="s">
        <v>277</v>
      </c>
      <c r="C953" s="53" t="s">
        <v>3202</v>
      </c>
      <c r="D953" s="53" t="s">
        <v>3091</v>
      </c>
      <c r="E953" s="53" t="s">
        <v>3203</v>
      </c>
    </row>
    <row r="954" spans="1:5" hidden="1">
      <c r="A954" s="53" t="s">
        <v>3204</v>
      </c>
      <c r="B954" s="53" t="s">
        <v>277</v>
      </c>
      <c r="C954" s="53" t="s">
        <v>3205</v>
      </c>
      <c r="D954" s="53" t="s">
        <v>3091</v>
      </c>
      <c r="E954" s="53" t="s">
        <v>3206</v>
      </c>
    </row>
    <row r="955" spans="1:5" hidden="1">
      <c r="A955" s="53" t="s">
        <v>3207</v>
      </c>
      <c r="B955" s="53" t="s">
        <v>277</v>
      </c>
      <c r="C955" s="53" t="s">
        <v>3208</v>
      </c>
      <c r="D955" s="53" t="s">
        <v>3091</v>
      </c>
      <c r="E955" s="53" t="s">
        <v>3209</v>
      </c>
    </row>
    <row r="956" spans="1:5" hidden="1">
      <c r="A956" s="53" t="s">
        <v>3210</v>
      </c>
      <c r="B956" s="53" t="s">
        <v>277</v>
      </c>
      <c r="C956" s="53" t="s">
        <v>3211</v>
      </c>
      <c r="D956" s="53" t="s">
        <v>3091</v>
      </c>
      <c r="E956" s="53" t="s">
        <v>3212</v>
      </c>
    </row>
    <row r="957" spans="1:5" hidden="1">
      <c r="A957" s="53" t="s">
        <v>3213</v>
      </c>
      <c r="B957" s="53" t="s">
        <v>3214</v>
      </c>
      <c r="C957" s="53" t="s">
        <v>3215</v>
      </c>
      <c r="D957" s="53" t="s">
        <v>3216</v>
      </c>
      <c r="E957" s="53" t="s">
        <v>3217</v>
      </c>
    </row>
    <row r="958" spans="1:5" hidden="1">
      <c r="A958" s="53" t="s">
        <v>3218</v>
      </c>
      <c r="B958" s="53" t="s">
        <v>3214</v>
      </c>
      <c r="C958" s="53" t="s">
        <v>3219</v>
      </c>
      <c r="D958" s="53" t="s">
        <v>3216</v>
      </c>
      <c r="E958" s="53" t="s">
        <v>3220</v>
      </c>
    </row>
    <row r="959" spans="1:5" hidden="1">
      <c r="A959" s="53" t="s">
        <v>3221</v>
      </c>
      <c r="B959" s="53" t="s">
        <v>3214</v>
      </c>
      <c r="C959" s="53" t="s">
        <v>3222</v>
      </c>
      <c r="D959" s="53" t="s">
        <v>3216</v>
      </c>
      <c r="E959" s="53" t="s">
        <v>3223</v>
      </c>
    </row>
    <row r="960" spans="1:5" hidden="1">
      <c r="A960" s="53" t="s">
        <v>3224</v>
      </c>
      <c r="B960" s="53" t="s">
        <v>3214</v>
      </c>
      <c r="C960" s="53" t="s">
        <v>3225</v>
      </c>
      <c r="D960" s="53" t="s">
        <v>3216</v>
      </c>
      <c r="E960" s="53" t="s">
        <v>3226</v>
      </c>
    </row>
    <row r="961" spans="1:5" hidden="1">
      <c r="A961" s="53" t="s">
        <v>3227</v>
      </c>
      <c r="B961" s="53" t="s">
        <v>3214</v>
      </c>
      <c r="C961" s="53" t="s">
        <v>3228</v>
      </c>
      <c r="D961" s="53" t="s">
        <v>3216</v>
      </c>
      <c r="E961" s="53" t="s">
        <v>3229</v>
      </c>
    </row>
    <row r="962" spans="1:5" hidden="1">
      <c r="A962" s="53" t="s">
        <v>3230</v>
      </c>
      <c r="B962" s="53" t="s">
        <v>3214</v>
      </c>
      <c r="C962" s="53" t="s">
        <v>3231</v>
      </c>
      <c r="D962" s="53" t="s">
        <v>3216</v>
      </c>
      <c r="E962" s="53" t="s">
        <v>3232</v>
      </c>
    </row>
    <row r="963" spans="1:5" hidden="1">
      <c r="A963" s="53" t="s">
        <v>3233</v>
      </c>
      <c r="B963" s="53" t="s">
        <v>3214</v>
      </c>
      <c r="C963" s="53" t="s">
        <v>3234</v>
      </c>
      <c r="D963" s="53" t="s">
        <v>3216</v>
      </c>
      <c r="E963" s="53" t="s">
        <v>3235</v>
      </c>
    </row>
    <row r="964" spans="1:5" hidden="1">
      <c r="A964" s="53" t="s">
        <v>3236</v>
      </c>
      <c r="B964" s="53" t="s">
        <v>3214</v>
      </c>
      <c r="C964" s="53" t="s">
        <v>3237</v>
      </c>
      <c r="D964" s="53" t="s">
        <v>3216</v>
      </c>
      <c r="E964" s="53" t="s">
        <v>3238</v>
      </c>
    </row>
    <row r="965" spans="1:5" hidden="1">
      <c r="A965" s="53" t="s">
        <v>3239</v>
      </c>
      <c r="B965" s="53" t="s">
        <v>3214</v>
      </c>
      <c r="C965" s="53" t="s">
        <v>3240</v>
      </c>
      <c r="D965" s="53" t="s">
        <v>3216</v>
      </c>
      <c r="E965" s="53" t="s">
        <v>3241</v>
      </c>
    </row>
    <row r="966" spans="1:5" hidden="1">
      <c r="A966" s="53" t="s">
        <v>3242</v>
      </c>
      <c r="B966" s="53" t="s">
        <v>3214</v>
      </c>
      <c r="C966" s="53" t="s">
        <v>3243</v>
      </c>
      <c r="D966" s="53" t="s">
        <v>3216</v>
      </c>
      <c r="E966" s="53" t="s">
        <v>3244</v>
      </c>
    </row>
    <row r="967" spans="1:5" hidden="1">
      <c r="A967" s="53" t="s">
        <v>3245</v>
      </c>
      <c r="B967" s="53" t="s">
        <v>3214</v>
      </c>
      <c r="C967" s="53" t="s">
        <v>3246</v>
      </c>
      <c r="D967" s="53" t="s">
        <v>3216</v>
      </c>
      <c r="E967" s="53" t="s">
        <v>3247</v>
      </c>
    </row>
    <row r="968" spans="1:5" hidden="1">
      <c r="A968" s="53" t="s">
        <v>3248</v>
      </c>
      <c r="B968" s="53" t="s">
        <v>3214</v>
      </c>
      <c r="C968" s="53" t="s">
        <v>3249</v>
      </c>
      <c r="D968" s="53" t="s">
        <v>3216</v>
      </c>
      <c r="E968" s="53" t="s">
        <v>3250</v>
      </c>
    </row>
    <row r="969" spans="1:5" hidden="1">
      <c r="A969" s="53" t="s">
        <v>3251</v>
      </c>
      <c r="B969" s="53" t="s">
        <v>3214</v>
      </c>
      <c r="C969" s="53" t="s">
        <v>3252</v>
      </c>
      <c r="D969" s="53" t="s">
        <v>3216</v>
      </c>
      <c r="E969" s="53" t="s">
        <v>3253</v>
      </c>
    </row>
    <row r="970" spans="1:5" hidden="1">
      <c r="A970" s="53" t="s">
        <v>3254</v>
      </c>
      <c r="B970" s="53" t="s">
        <v>3214</v>
      </c>
      <c r="C970" s="53" t="s">
        <v>3255</v>
      </c>
      <c r="D970" s="53" t="s">
        <v>3216</v>
      </c>
      <c r="E970" s="53" t="s">
        <v>3256</v>
      </c>
    </row>
    <row r="971" spans="1:5" hidden="1">
      <c r="A971" s="53" t="s">
        <v>3257</v>
      </c>
      <c r="B971" s="53" t="s">
        <v>3214</v>
      </c>
      <c r="C971" s="53" t="s">
        <v>3258</v>
      </c>
      <c r="D971" s="53" t="s">
        <v>3216</v>
      </c>
      <c r="E971" s="53" t="s">
        <v>3259</v>
      </c>
    </row>
    <row r="972" spans="1:5" hidden="1">
      <c r="A972" s="53" t="s">
        <v>3260</v>
      </c>
      <c r="B972" s="53" t="s">
        <v>3214</v>
      </c>
      <c r="C972" s="53" t="s">
        <v>3261</v>
      </c>
      <c r="D972" s="53" t="s">
        <v>3216</v>
      </c>
      <c r="E972" s="53" t="s">
        <v>3262</v>
      </c>
    </row>
    <row r="973" spans="1:5" hidden="1">
      <c r="A973" s="53" t="s">
        <v>3263</v>
      </c>
      <c r="B973" s="53" t="s">
        <v>3214</v>
      </c>
      <c r="C973" s="53" t="s">
        <v>3264</v>
      </c>
      <c r="D973" s="53" t="s">
        <v>3216</v>
      </c>
      <c r="E973" s="53" t="s">
        <v>3265</v>
      </c>
    </row>
    <row r="974" spans="1:5" hidden="1">
      <c r="A974" s="53" t="s">
        <v>3266</v>
      </c>
      <c r="B974" s="53" t="s">
        <v>3214</v>
      </c>
      <c r="C974" s="53" t="s">
        <v>3267</v>
      </c>
      <c r="D974" s="53" t="s">
        <v>3216</v>
      </c>
      <c r="E974" s="53" t="s">
        <v>3268</v>
      </c>
    </row>
    <row r="975" spans="1:5" hidden="1">
      <c r="A975" s="53" t="s">
        <v>3269</v>
      </c>
      <c r="B975" s="53" t="s">
        <v>3214</v>
      </c>
      <c r="C975" s="53" t="s">
        <v>3270</v>
      </c>
      <c r="D975" s="53" t="s">
        <v>3216</v>
      </c>
      <c r="E975" s="53" t="s">
        <v>3271</v>
      </c>
    </row>
    <row r="976" spans="1:5" hidden="1">
      <c r="A976" s="53" t="s">
        <v>3272</v>
      </c>
      <c r="B976" s="53" t="s">
        <v>3214</v>
      </c>
      <c r="C976" s="53" t="s">
        <v>3273</v>
      </c>
      <c r="D976" s="53" t="s">
        <v>3216</v>
      </c>
      <c r="E976" s="53" t="s">
        <v>3274</v>
      </c>
    </row>
    <row r="977" spans="1:5" hidden="1">
      <c r="A977" s="53" t="s">
        <v>3275</v>
      </c>
      <c r="B977" s="53" t="s">
        <v>3214</v>
      </c>
      <c r="C977" s="53" t="s">
        <v>3276</v>
      </c>
      <c r="D977" s="53" t="s">
        <v>3216</v>
      </c>
      <c r="E977" s="53" t="s">
        <v>3277</v>
      </c>
    </row>
    <row r="978" spans="1:5" hidden="1">
      <c r="A978" s="53" t="s">
        <v>3278</v>
      </c>
      <c r="B978" s="53" t="s">
        <v>3214</v>
      </c>
      <c r="C978" s="53" t="s">
        <v>3279</v>
      </c>
      <c r="D978" s="53" t="s">
        <v>3216</v>
      </c>
      <c r="E978" s="53" t="s">
        <v>3280</v>
      </c>
    </row>
    <row r="979" spans="1:5" hidden="1">
      <c r="A979" s="53" t="s">
        <v>3281</v>
      </c>
      <c r="B979" s="53" t="s">
        <v>3214</v>
      </c>
      <c r="C979" s="53" t="s">
        <v>3282</v>
      </c>
      <c r="D979" s="53" t="s">
        <v>3216</v>
      </c>
      <c r="E979" s="53" t="s">
        <v>3283</v>
      </c>
    </row>
    <row r="980" spans="1:5" hidden="1">
      <c r="A980" s="53" t="s">
        <v>3284</v>
      </c>
      <c r="B980" s="53" t="s">
        <v>3214</v>
      </c>
      <c r="C980" s="53" t="s">
        <v>3285</v>
      </c>
      <c r="D980" s="53" t="s">
        <v>3216</v>
      </c>
      <c r="E980" s="53" t="s">
        <v>3286</v>
      </c>
    </row>
    <row r="981" spans="1:5" hidden="1">
      <c r="A981" s="53" t="s">
        <v>3287</v>
      </c>
      <c r="B981" s="53" t="s">
        <v>3214</v>
      </c>
      <c r="C981" s="53" t="s">
        <v>3288</v>
      </c>
      <c r="D981" s="53" t="s">
        <v>3216</v>
      </c>
      <c r="E981" s="53" t="s">
        <v>3289</v>
      </c>
    </row>
    <row r="982" spans="1:5" hidden="1">
      <c r="A982" s="53" t="s">
        <v>3290</v>
      </c>
      <c r="B982" s="53" t="s">
        <v>3214</v>
      </c>
      <c r="C982" s="53" t="s">
        <v>3291</v>
      </c>
      <c r="D982" s="53" t="s">
        <v>3216</v>
      </c>
      <c r="E982" s="53" t="s">
        <v>3292</v>
      </c>
    </row>
    <row r="983" spans="1:5" hidden="1">
      <c r="A983" s="53" t="s">
        <v>3293</v>
      </c>
      <c r="B983" s="53" t="s">
        <v>3214</v>
      </c>
      <c r="C983" s="53" t="s">
        <v>3294</v>
      </c>
      <c r="D983" s="53" t="s">
        <v>3216</v>
      </c>
      <c r="E983" s="53" t="s">
        <v>3295</v>
      </c>
    </row>
    <row r="984" spans="1:5" hidden="1">
      <c r="A984" s="53" t="s">
        <v>3296</v>
      </c>
      <c r="B984" s="53" t="s">
        <v>3214</v>
      </c>
      <c r="C984" s="53" t="s">
        <v>3297</v>
      </c>
      <c r="D984" s="53" t="s">
        <v>3216</v>
      </c>
      <c r="E984" s="53" t="s">
        <v>3298</v>
      </c>
    </row>
    <row r="985" spans="1:5" hidden="1">
      <c r="A985" s="53" t="s">
        <v>3299</v>
      </c>
      <c r="B985" s="53" t="s">
        <v>3214</v>
      </c>
      <c r="C985" s="53" t="s">
        <v>3300</v>
      </c>
      <c r="D985" s="53" t="s">
        <v>3216</v>
      </c>
      <c r="E985" s="53" t="s">
        <v>3301</v>
      </c>
    </row>
    <row r="986" spans="1:5" hidden="1">
      <c r="A986" s="53" t="s">
        <v>3302</v>
      </c>
      <c r="B986" s="53" t="s">
        <v>3214</v>
      </c>
      <c r="C986" s="53" t="s">
        <v>801</v>
      </c>
      <c r="D986" s="53" t="s">
        <v>3216</v>
      </c>
      <c r="E986" s="53" t="s">
        <v>802</v>
      </c>
    </row>
    <row r="987" spans="1:5" hidden="1">
      <c r="A987" s="53" t="s">
        <v>3303</v>
      </c>
      <c r="B987" s="53" t="s">
        <v>3214</v>
      </c>
      <c r="C987" s="53" t="s">
        <v>3304</v>
      </c>
      <c r="D987" s="53" t="s">
        <v>3216</v>
      </c>
      <c r="E987" s="53" t="s">
        <v>3305</v>
      </c>
    </row>
    <row r="988" spans="1:5" hidden="1">
      <c r="A988" s="53" t="s">
        <v>3306</v>
      </c>
      <c r="B988" s="53" t="s">
        <v>3214</v>
      </c>
      <c r="C988" s="53" t="s">
        <v>3307</v>
      </c>
      <c r="D988" s="53" t="s">
        <v>3216</v>
      </c>
      <c r="E988" s="53" t="s">
        <v>3308</v>
      </c>
    </row>
    <row r="989" spans="1:5" hidden="1">
      <c r="A989" s="53" t="s">
        <v>3309</v>
      </c>
      <c r="B989" s="53" t="s">
        <v>3214</v>
      </c>
      <c r="C989" s="53" t="s">
        <v>3310</v>
      </c>
      <c r="D989" s="53" t="s">
        <v>3216</v>
      </c>
      <c r="E989" s="53" t="s">
        <v>3311</v>
      </c>
    </row>
    <row r="990" spans="1:5" hidden="1">
      <c r="A990" s="53" t="s">
        <v>3312</v>
      </c>
      <c r="B990" s="53" t="s">
        <v>3214</v>
      </c>
      <c r="C990" s="53" t="s">
        <v>3313</v>
      </c>
      <c r="D990" s="53" t="s">
        <v>3216</v>
      </c>
      <c r="E990" s="53" t="s">
        <v>3314</v>
      </c>
    </row>
    <row r="991" spans="1:5" hidden="1">
      <c r="A991" s="53" t="s">
        <v>3315</v>
      </c>
      <c r="B991" s="53" t="s">
        <v>3214</v>
      </c>
      <c r="C991" s="53" t="s">
        <v>466</v>
      </c>
      <c r="D991" s="53" t="s">
        <v>3216</v>
      </c>
      <c r="E991" s="53" t="s">
        <v>467</v>
      </c>
    </row>
    <row r="992" spans="1:5" hidden="1">
      <c r="A992" s="53" t="s">
        <v>3316</v>
      </c>
      <c r="B992" s="53" t="s">
        <v>3317</v>
      </c>
      <c r="C992" s="53" t="s">
        <v>3318</v>
      </c>
      <c r="D992" s="53" t="s">
        <v>3319</v>
      </c>
      <c r="E992" s="53" t="s">
        <v>3320</v>
      </c>
    </row>
    <row r="993" spans="1:5" hidden="1">
      <c r="A993" s="53" t="s">
        <v>3321</v>
      </c>
      <c r="B993" s="53" t="s">
        <v>3317</v>
      </c>
      <c r="C993" s="53" t="s">
        <v>3322</v>
      </c>
      <c r="D993" s="53" t="s">
        <v>3319</v>
      </c>
      <c r="E993" s="53" t="s">
        <v>3323</v>
      </c>
    </row>
    <row r="994" spans="1:5" hidden="1">
      <c r="A994" s="53" t="s">
        <v>3324</v>
      </c>
      <c r="B994" s="53" t="s">
        <v>3317</v>
      </c>
      <c r="C994" s="53" t="s">
        <v>3325</v>
      </c>
      <c r="D994" s="53" t="s">
        <v>3319</v>
      </c>
      <c r="E994" s="53" t="s">
        <v>3326</v>
      </c>
    </row>
    <row r="995" spans="1:5" hidden="1">
      <c r="A995" s="53" t="s">
        <v>3327</v>
      </c>
      <c r="B995" s="53" t="s">
        <v>3317</v>
      </c>
      <c r="C995" s="53" t="s">
        <v>3328</v>
      </c>
      <c r="D995" s="53" t="s">
        <v>3319</v>
      </c>
      <c r="E995" s="53" t="s">
        <v>3329</v>
      </c>
    </row>
    <row r="996" spans="1:5" hidden="1">
      <c r="A996" s="53" t="s">
        <v>3330</v>
      </c>
      <c r="B996" s="53" t="s">
        <v>3317</v>
      </c>
      <c r="C996" s="53" t="s">
        <v>3331</v>
      </c>
      <c r="D996" s="53" t="s">
        <v>3319</v>
      </c>
      <c r="E996" s="53" t="s">
        <v>3332</v>
      </c>
    </row>
    <row r="997" spans="1:5" hidden="1">
      <c r="A997" s="53" t="s">
        <v>3333</v>
      </c>
      <c r="B997" s="53" t="s">
        <v>3317</v>
      </c>
      <c r="C997" s="53" t="s">
        <v>3334</v>
      </c>
      <c r="D997" s="53" t="s">
        <v>3319</v>
      </c>
      <c r="E997" s="53" t="s">
        <v>3335</v>
      </c>
    </row>
    <row r="998" spans="1:5" hidden="1">
      <c r="A998" s="53" t="s">
        <v>3336</v>
      </c>
      <c r="B998" s="53" t="s">
        <v>3317</v>
      </c>
      <c r="C998" s="53" t="s">
        <v>3337</v>
      </c>
      <c r="D998" s="53" t="s">
        <v>3319</v>
      </c>
      <c r="E998" s="53" t="s">
        <v>3338</v>
      </c>
    </row>
    <row r="999" spans="1:5" hidden="1">
      <c r="A999" s="53" t="s">
        <v>3339</v>
      </c>
      <c r="B999" s="53" t="s">
        <v>3317</v>
      </c>
      <c r="C999" s="53" t="s">
        <v>3340</v>
      </c>
      <c r="D999" s="53" t="s">
        <v>3319</v>
      </c>
      <c r="E999" s="53" t="s">
        <v>3341</v>
      </c>
    </row>
    <row r="1000" spans="1:5" hidden="1">
      <c r="A1000" s="53" t="s">
        <v>3342</v>
      </c>
      <c r="B1000" s="53" t="s">
        <v>3317</v>
      </c>
      <c r="C1000" s="53" t="s">
        <v>3343</v>
      </c>
      <c r="D1000" s="53" t="s">
        <v>3319</v>
      </c>
      <c r="E1000" s="53" t="s">
        <v>3344</v>
      </c>
    </row>
    <row r="1001" spans="1:5" hidden="1">
      <c r="A1001" s="53" t="s">
        <v>3345</v>
      </c>
      <c r="B1001" s="53" t="s">
        <v>3317</v>
      </c>
      <c r="C1001" s="53" t="s">
        <v>3346</v>
      </c>
      <c r="D1001" s="53" t="s">
        <v>3319</v>
      </c>
      <c r="E1001" s="53" t="s">
        <v>3347</v>
      </c>
    </row>
    <row r="1002" spans="1:5" hidden="1">
      <c r="A1002" s="53" t="s">
        <v>3348</v>
      </c>
      <c r="B1002" s="53" t="s">
        <v>3317</v>
      </c>
      <c r="C1002" s="53" t="s">
        <v>3349</v>
      </c>
      <c r="D1002" s="53" t="s">
        <v>3319</v>
      </c>
      <c r="E1002" s="53" t="s">
        <v>3350</v>
      </c>
    </row>
    <row r="1003" spans="1:5" hidden="1">
      <c r="A1003" s="53" t="s">
        <v>3351</v>
      </c>
      <c r="B1003" s="53" t="s">
        <v>3317</v>
      </c>
      <c r="C1003" s="53" t="s">
        <v>3352</v>
      </c>
      <c r="D1003" s="53" t="s">
        <v>3319</v>
      </c>
      <c r="E1003" s="53" t="s">
        <v>3353</v>
      </c>
    </row>
    <row r="1004" spans="1:5" hidden="1">
      <c r="A1004" s="53" t="s">
        <v>3354</v>
      </c>
      <c r="B1004" s="53" t="s">
        <v>3317</v>
      </c>
      <c r="C1004" s="53" t="s">
        <v>3355</v>
      </c>
      <c r="D1004" s="53" t="s">
        <v>3319</v>
      </c>
      <c r="E1004" s="53" t="s">
        <v>3356</v>
      </c>
    </row>
    <row r="1005" spans="1:5" hidden="1">
      <c r="A1005" s="53" t="s">
        <v>3357</v>
      </c>
      <c r="B1005" s="53" t="s">
        <v>3317</v>
      </c>
      <c r="C1005" s="53" t="s">
        <v>3358</v>
      </c>
      <c r="D1005" s="53" t="s">
        <v>3319</v>
      </c>
      <c r="E1005" s="53" t="s">
        <v>3359</v>
      </c>
    </row>
    <row r="1006" spans="1:5" hidden="1">
      <c r="A1006" s="53" t="s">
        <v>3360</v>
      </c>
      <c r="B1006" s="53" t="s">
        <v>3317</v>
      </c>
      <c r="C1006" s="53" t="s">
        <v>3361</v>
      </c>
      <c r="D1006" s="53" t="s">
        <v>3319</v>
      </c>
      <c r="E1006" s="53" t="s">
        <v>3362</v>
      </c>
    </row>
    <row r="1007" spans="1:5" hidden="1">
      <c r="A1007" s="53" t="s">
        <v>3363</v>
      </c>
      <c r="B1007" s="53" t="s">
        <v>3317</v>
      </c>
      <c r="C1007" s="53" t="s">
        <v>3364</v>
      </c>
      <c r="D1007" s="53" t="s">
        <v>3319</v>
      </c>
      <c r="E1007" s="53" t="s">
        <v>3365</v>
      </c>
    </row>
    <row r="1008" spans="1:5" hidden="1">
      <c r="A1008" s="53" t="s">
        <v>3366</v>
      </c>
      <c r="B1008" s="53" t="s">
        <v>3317</v>
      </c>
      <c r="C1008" s="53" t="s">
        <v>3367</v>
      </c>
      <c r="D1008" s="53" t="s">
        <v>3319</v>
      </c>
      <c r="E1008" s="53" t="s">
        <v>3368</v>
      </c>
    </row>
    <row r="1009" spans="1:5" hidden="1">
      <c r="A1009" s="53" t="s">
        <v>3369</v>
      </c>
      <c r="B1009" s="53" t="s">
        <v>3317</v>
      </c>
      <c r="C1009" s="53" t="s">
        <v>3370</v>
      </c>
      <c r="D1009" s="53" t="s">
        <v>3319</v>
      </c>
      <c r="E1009" s="53" t="s">
        <v>3371</v>
      </c>
    </row>
    <row r="1010" spans="1:5" hidden="1">
      <c r="A1010" s="53" t="s">
        <v>3372</v>
      </c>
      <c r="B1010" s="53" t="s">
        <v>3317</v>
      </c>
      <c r="C1010" s="53" t="s">
        <v>3373</v>
      </c>
      <c r="D1010" s="53" t="s">
        <v>3319</v>
      </c>
      <c r="E1010" s="53" t="s">
        <v>3374</v>
      </c>
    </row>
    <row r="1011" spans="1:5" hidden="1">
      <c r="A1011" s="53" t="s">
        <v>3375</v>
      </c>
      <c r="B1011" s="53" t="s">
        <v>3317</v>
      </c>
      <c r="C1011" s="53" t="s">
        <v>3376</v>
      </c>
      <c r="D1011" s="53" t="s">
        <v>3319</v>
      </c>
      <c r="E1011" s="53" t="s">
        <v>3377</v>
      </c>
    </row>
    <row r="1012" spans="1:5" hidden="1">
      <c r="A1012" s="53" t="s">
        <v>3378</v>
      </c>
      <c r="B1012" s="53" t="s">
        <v>3317</v>
      </c>
      <c r="C1012" s="53" t="s">
        <v>3379</v>
      </c>
      <c r="D1012" s="53" t="s">
        <v>3319</v>
      </c>
      <c r="E1012" s="53" t="s">
        <v>3380</v>
      </c>
    </row>
    <row r="1013" spans="1:5" hidden="1">
      <c r="A1013" s="53" t="s">
        <v>3381</v>
      </c>
      <c r="B1013" s="53" t="s">
        <v>3317</v>
      </c>
      <c r="C1013" s="53" t="s">
        <v>3382</v>
      </c>
      <c r="D1013" s="53" t="s">
        <v>3319</v>
      </c>
      <c r="E1013" s="53" t="s">
        <v>3383</v>
      </c>
    </row>
    <row r="1014" spans="1:5" hidden="1">
      <c r="A1014" s="53" t="s">
        <v>3384</v>
      </c>
      <c r="B1014" s="53" t="s">
        <v>3317</v>
      </c>
      <c r="C1014" s="53" t="s">
        <v>3385</v>
      </c>
      <c r="D1014" s="53" t="s">
        <v>3319</v>
      </c>
      <c r="E1014" s="53" t="s">
        <v>3386</v>
      </c>
    </row>
    <row r="1015" spans="1:5" hidden="1">
      <c r="A1015" s="53" t="s">
        <v>3387</v>
      </c>
      <c r="B1015" s="53" t="s">
        <v>3317</v>
      </c>
      <c r="C1015" s="53" t="s">
        <v>3388</v>
      </c>
      <c r="D1015" s="53" t="s">
        <v>3319</v>
      </c>
      <c r="E1015" s="53" t="s">
        <v>3389</v>
      </c>
    </row>
    <row r="1016" spans="1:5" hidden="1">
      <c r="A1016" s="53" t="s">
        <v>3390</v>
      </c>
      <c r="B1016" s="53" t="s">
        <v>3317</v>
      </c>
      <c r="C1016" s="53" t="s">
        <v>3391</v>
      </c>
      <c r="D1016" s="53" t="s">
        <v>3319</v>
      </c>
      <c r="E1016" s="53" t="s">
        <v>3392</v>
      </c>
    </row>
    <row r="1017" spans="1:5" hidden="1">
      <c r="A1017" s="53" t="s">
        <v>3393</v>
      </c>
      <c r="B1017" s="53" t="s">
        <v>3317</v>
      </c>
      <c r="C1017" s="53" t="s">
        <v>3394</v>
      </c>
      <c r="D1017" s="53" t="s">
        <v>3319</v>
      </c>
      <c r="E1017" s="53" t="s">
        <v>3395</v>
      </c>
    </row>
    <row r="1018" spans="1:5" hidden="1">
      <c r="A1018" s="53" t="s">
        <v>3396</v>
      </c>
      <c r="B1018" s="53" t="s">
        <v>3317</v>
      </c>
      <c r="C1018" s="53" t="s">
        <v>3397</v>
      </c>
      <c r="D1018" s="53" t="s">
        <v>3319</v>
      </c>
      <c r="E1018" s="53" t="s">
        <v>3398</v>
      </c>
    </row>
    <row r="1019" spans="1:5" hidden="1">
      <c r="A1019" s="53" t="s">
        <v>3399</v>
      </c>
      <c r="B1019" s="53" t="s">
        <v>3317</v>
      </c>
      <c r="C1019" s="53" t="s">
        <v>3400</v>
      </c>
      <c r="D1019" s="53" t="s">
        <v>3319</v>
      </c>
      <c r="E1019" s="53" t="s">
        <v>3401</v>
      </c>
    </row>
    <row r="1020" spans="1:5" hidden="1">
      <c r="A1020" s="53" t="s">
        <v>3402</v>
      </c>
      <c r="B1020" s="53" t="s">
        <v>3317</v>
      </c>
      <c r="C1020" s="53" t="s">
        <v>3403</v>
      </c>
      <c r="D1020" s="53" t="s">
        <v>3319</v>
      </c>
      <c r="E1020" s="53" t="s">
        <v>3404</v>
      </c>
    </row>
    <row r="1021" spans="1:5" hidden="1">
      <c r="A1021" s="53" t="s">
        <v>3405</v>
      </c>
      <c r="B1021" s="53" t="s">
        <v>3317</v>
      </c>
      <c r="C1021" s="53" t="s">
        <v>3406</v>
      </c>
      <c r="D1021" s="53" t="s">
        <v>3319</v>
      </c>
      <c r="E1021" s="53" t="s">
        <v>3407</v>
      </c>
    </row>
    <row r="1022" spans="1:5" hidden="1">
      <c r="A1022" s="53" t="s">
        <v>3408</v>
      </c>
      <c r="B1022" s="53" t="s">
        <v>3317</v>
      </c>
      <c r="C1022" s="53" t="s">
        <v>3409</v>
      </c>
      <c r="D1022" s="53" t="s">
        <v>3319</v>
      </c>
      <c r="E1022" s="53" t="s">
        <v>3410</v>
      </c>
    </row>
    <row r="1023" spans="1:5" hidden="1">
      <c r="A1023" s="53" t="s">
        <v>3411</v>
      </c>
      <c r="B1023" s="53" t="s">
        <v>3317</v>
      </c>
      <c r="C1023" s="53" t="s">
        <v>3412</v>
      </c>
      <c r="D1023" s="53" t="s">
        <v>3319</v>
      </c>
      <c r="E1023" s="53" t="s">
        <v>3413</v>
      </c>
    </row>
    <row r="1024" spans="1:5" hidden="1">
      <c r="A1024" s="53" t="s">
        <v>3414</v>
      </c>
      <c r="B1024" s="53" t="s">
        <v>3317</v>
      </c>
      <c r="C1024" s="53" t="s">
        <v>3415</v>
      </c>
      <c r="D1024" s="53" t="s">
        <v>3319</v>
      </c>
      <c r="E1024" s="53" t="s">
        <v>3416</v>
      </c>
    </row>
    <row r="1025" spans="1:5" hidden="1">
      <c r="A1025" s="53" t="s">
        <v>3417</v>
      </c>
      <c r="B1025" s="53" t="s">
        <v>3317</v>
      </c>
      <c r="C1025" s="53" t="s">
        <v>3418</v>
      </c>
      <c r="D1025" s="53" t="s">
        <v>3319</v>
      </c>
      <c r="E1025" s="53" t="s">
        <v>3419</v>
      </c>
    </row>
    <row r="1026" spans="1:5" hidden="1">
      <c r="A1026" s="53" t="s">
        <v>3420</v>
      </c>
      <c r="B1026" s="53" t="s">
        <v>3317</v>
      </c>
      <c r="C1026" s="53" t="s">
        <v>3421</v>
      </c>
      <c r="D1026" s="53" t="s">
        <v>3319</v>
      </c>
      <c r="E1026" s="53" t="s">
        <v>3422</v>
      </c>
    </row>
    <row r="1027" spans="1:5" hidden="1">
      <c r="A1027" s="53" t="s">
        <v>3423</v>
      </c>
      <c r="B1027" s="53" t="s">
        <v>3317</v>
      </c>
      <c r="C1027" s="53" t="s">
        <v>3424</v>
      </c>
      <c r="D1027" s="53" t="s">
        <v>3319</v>
      </c>
      <c r="E1027" s="53" t="s">
        <v>3425</v>
      </c>
    </row>
    <row r="1028" spans="1:5" hidden="1">
      <c r="A1028" s="53" t="s">
        <v>3426</v>
      </c>
      <c r="B1028" s="53" t="s">
        <v>3317</v>
      </c>
      <c r="C1028" s="53" t="s">
        <v>3427</v>
      </c>
      <c r="D1028" s="53" t="s">
        <v>3319</v>
      </c>
      <c r="E1028" s="53" t="s">
        <v>3428</v>
      </c>
    </row>
    <row r="1029" spans="1:5" hidden="1">
      <c r="A1029" s="53" t="s">
        <v>3429</v>
      </c>
      <c r="B1029" s="53" t="s">
        <v>3317</v>
      </c>
      <c r="C1029" s="53" t="s">
        <v>3430</v>
      </c>
      <c r="D1029" s="53" t="s">
        <v>3319</v>
      </c>
      <c r="E1029" s="53" t="s">
        <v>3431</v>
      </c>
    </row>
    <row r="1030" spans="1:5" hidden="1">
      <c r="A1030" s="53" t="s">
        <v>3432</v>
      </c>
      <c r="B1030" s="53" t="s">
        <v>3317</v>
      </c>
      <c r="C1030" s="53" t="s">
        <v>3433</v>
      </c>
      <c r="D1030" s="53" t="s">
        <v>3319</v>
      </c>
      <c r="E1030" s="53" t="s">
        <v>3434</v>
      </c>
    </row>
    <row r="1031" spans="1:5" hidden="1">
      <c r="A1031" s="53" t="s">
        <v>3435</v>
      </c>
      <c r="B1031" s="53" t="s">
        <v>3317</v>
      </c>
      <c r="C1031" s="53" t="s">
        <v>3436</v>
      </c>
      <c r="D1031" s="53" t="s">
        <v>3319</v>
      </c>
      <c r="E1031" s="53" t="s">
        <v>3437</v>
      </c>
    </row>
    <row r="1032" spans="1:5" hidden="1">
      <c r="A1032" s="53" t="s">
        <v>3438</v>
      </c>
      <c r="B1032" s="53" t="s">
        <v>3317</v>
      </c>
      <c r="C1032" s="53" t="s">
        <v>3439</v>
      </c>
      <c r="D1032" s="53" t="s">
        <v>3319</v>
      </c>
      <c r="E1032" s="53" t="s">
        <v>3440</v>
      </c>
    </row>
    <row r="1033" spans="1:5" hidden="1">
      <c r="A1033" s="53" t="s">
        <v>3441</v>
      </c>
      <c r="B1033" s="53" t="s">
        <v>3317</v>
      </c>
      <c r="C1033" s="53" t="s">
        <v>3442</v>
      </c>
      <c r="D1033" s="53" t="s">
        <v>3319</v>
      </c>
      <c r="E1033" s="53" t="s">
        <v>3443</v>
      </c>
    </row>
    <row r="1034" spans="1:5" hidden="1">
      <c r="A1034" s="53" t="s">
        <v>3444</v>
      </c>
      <c r="B1034" s="53" t="s">
        <v>3317</v>
      </c>
      <c r="C1034" s="53" t="s">
        <v>3445</v>
      </c>
      <c r="D1034" s="53" t="s">
        <v>3319</v>
      </c>
      <c r="E1034" s="53" t="s">
        <v>3446</v>
      </c>
    </row>
    <row r="1035" spans="1:5" hidden="1">
      <c r="A1035" s="53" t="s">
        <v>3447</v>
      </c>
      <c r="B1035" s="53" t="s">
        <v>3317</v>
      </c>
      <c r="C1035" s="53" t="s">
        <v>3448</v>
      </c>
      <c r="D1035" s="53" t="s">
        <v>3319</v>
      </c>
      <c r="E1035" s="53" t="s">
        <v>3449</v>
      </c>
    </row>
    <row r="1036" spans="1:5" hidden="1">
      <c r="A1036" s="53" t="s">
        <v>3450</v>
      </c>
      <c r="B1036" s="53" t="s">
        <v>3317</v>
      </c>
      <c r="C1036" s="53" t="s">
        <v>3451</v>
      </c>
      <c r="D1036" s="53" t="s">
        <v>3319</v>
      </c>
      <c r="E1036" s="53" t="s">
        <v>3452</v>
      </c>
    </row>
    <row r="1037" spans="1:5" hidden="1">
      <c r="A1037" s="53" t="s">
        <v>3453</v>
      </c>
      <c r="B1037" s="53" t="s">
        <v>3317</v>
      </c>
      <c r="C1037" s="53" t="s">
        <v>3454</v>
      </c>
      <c r="D1037" s="53" t="s">
        <v>3319</v>
      </c>
      <c r="E1037" s="53" t="s">
        <v>3455</v>
      </c>
    </row>
    <row r="1038" spans="1:5" hidden="1">
      <c r="A1038" s="53" t="s">
        <v>3456</v>
      </c>
      <c r="B1038" s="53" t="s">
        <v>3317</v>
      </c>
      <c r="C1038" s="53" t="s">
        <v>3457</v>
      </c>
      <c r="D1038" s="53" t="s">
        <v>3319</v>
      </c>
      <c r="E1038" s="53" t="s">
        <v>3458</v>
      </c>
    </row>
    <row r="1039" spans="1:5" hidden="1">
      <c r="A1039" s="53" t="s">
        <v>3459</v>
      </c>
      <c r="B1039" s="53" t="s">
        <v>3317</v>
      </c>
      <c r="C1039" s="53" t="s">
        <v>3460</v>
      </c>
      <c r="D1039" s="53" t="s">
        <v>3319</v>
      </c>
      <c r="E1039" s="53" t="s">
        <v>3461</v>
      </c>
    </row>
    <row r="1040" spans="1:5" hidden="1">
      <c r="A1040" s="53" t="s">
        <v>3462</v>
      </c>
      <c r="B1040" s="53" t="s">
        <v>3317</v>
      </c>
      <c r="C1040" s="53" t="s">
        <v>2769</v>
      </c>
      <c r="D1040" s="53" t="s">
        <v>3319</v>
      </c>
      <c r="E1040" s="53" t="s">
        <v>2770</v>
      </c>
    </row>
    <row r="1041" spans="1:5" hidden="1">
      <c r="A1041" s="53" t="s">
        <v>3463</v>
      </c>
      <c r="B1041" s="53" t="s">
        <v>3317</v>
      </c>
      <c r="C1041" s="53" t="s">
        <v>3464</v>
      </c>
      <c r="D1041" s="53" t="s">
        <v>3319</v>
      </c>
      <c r="E1041" s="53" t="s">
        <v>3465</v>
      </c>
    </row>
    <row r="1042" spans="1:5" hidden="1">
      <c r="A1042" s="53" t="s">
        <v>3466</v>
      </c>
      <c r="B1042" s="53" t="s">
        <v>3317</v>
      </c>
      <c r="C1042" s="53" t="s">
        <v>3467</v>
      </c>
      <c r="D1042" s="53" t="s">
        <v>3319</v>
      </c>
      <c r="E1042" s="53" t="s">
        <v>3468</v>
      </c>
    </row>
    <row r="1043" spans="1:5" hidden="1">
      <c r="A1043" s="53" t="s">
        <v>3469</v>
      </c>
      <c r="B1043" s="53" t="s">
        <v>3317</v>
      </c>
      <c r="C1043" s="53" t="s">
        <v>3470</v>
      </c>
      <c r="D1043" s="53" t="s">
        <v>3319</v>
      </c>
      <c r="E1043" s="53" t="s">
        <v>3471</v>
      </c>
    </row>
    <row r="1044" spans="1:5" hidden="1">
      <c r="A1044" s="53" t="s">
        <v>3472</v>
      </c>
      <c r="B1044" s="53" t="s">
        <v>3317</v>
      </c>
      <c r="C1044" s="53" t="s">
        <v>3473</v>
      </c>
      <c r="D1044" s="53" t="s">
        <v>3319</v>
      </c>
      <c r="E1044" s="53" t="s">
        <v>3474</v>
      </c>
    </row>
    <row r="1045" spans="1:5" hidden="1">
      <c r="A1045" s="53" t="s">
        <v>3475</v>
      </c>
      <c r="B1045" s="53" t="s">
        <v>3317</v>
      </c>
      <c r="C1045" s="53" t="s">
        <v>3476</v>
      </c>
      <c r="D1045" s="53" t="s">
        <v>3319</v>
      </c>
      <c r="E1045" s="53" t="s">
        <v>3477</v>
      </c>
    </row>
    <row r="1046" spans="1:5" hidden="1">
      <c r="A1046" s="53" t="s">
        <v>3478</v>
      </c>
      <c r="B1046" s="53" t="s">
        <v>3479</v>
      </c>
      <c r="C1046" s="53" t="s">
        <v>3480</v>
      </c>
      <c r="D1046" s="53" t="s">
        <v>3481</v>
      </c>
      <c r="E1046" s="53" t="s">
        <v>3482</v>
      </c>
    </row>
    <row r="1047" spans="1:5" hidden="1">
      <c r="A1047" s="53" t="s">
        <v>3483</v>
      </c>
      <c r="B1047" s="53" t="s">
        <v>3479</v>
      </c>
      <c r="C1047" s="53" t="s">
        <v>3484</v>
      </c>
      <c r="D1047" s="53" t="s">
        <v>3481</v>
      </c>
      <c r="E1047" s="53" t="s">
        <v>3485</v>
      </c>
    </row>
    <row r="1048" spans="1:5" hidden="1">
      <c r="A1048" s="53" t="s">
        <v>3486</v>
      </c>
      <c r="B1048" s="53" t="s">
        <v>3479</v>
      </c>
      <c r="C1048" s="53" t="s">
        <v>3487</v>
      </c>
      <c r="D1048" s="53" t="s">
        <v>3481</v>
      </c>
      <c r="E1048" s="53" t="s">
        <v>3488</v>
      </c>
    </row>
    <row r="1049" spans="1:5" hidden="1">
      <c r="A1049" s="53" t="s">
        <v>3489</v>
      </c>
      <c r="B1049" s="53" t="s">
        <v>3479</v>
      </c>
      <c r="C1049" s="53" t="s">
        <v>3490</v>
      </c>
      <c r="D1049" s="53" t="s">
        <v>3481</v>
      </c>
      <c r="E1049" s="53" t="s">
        <v>3491</v>
      </c>
    </row>
    <row r="1050" spans="1:5" hidden="1">
      <c r="A1050" s="53" t="s">
        <v>3492</v>
      </c>
      <c r="B1050" s="53" t="s">
        <v>3479</v>
      </c>
      <c r="C1050" s="53" t="s">
        <v>3493</v>
      </c>
      <c r="D1050" s="53" t="s">
        <v>3481</v>
      </c>
      <c r="E1050" s="53" t="s">
        <v>3494</v>
      </c>
    </row>
    <row r="1051" spans="1:5" hidden="1">
      <c r="A1051" s="53" t="s">
        <v>3495</v>
      </c>
      <c r="B1051" s="53" t="s">
        <v>3479</v>
      </c>
      <c r="C1051" s="53" t="s">
        <v>3496</v>
      </c>
      <c r="D1051" s="53" t="s">
        <v>3481</v>
      </c>
      <c r="E1051" s="53" t="s">
        <v>3497</v>
      </c>
    </row>
    <row r="1052" spans="1:5" hidden="1">
      <c r="A1052" s="53" t="s">
        <v>3498</v>
      </c>
      <c r="B1052" s="53" t="s">
        <v>3479</v>
      </c>
      <c r="C1052" s="53" t="s">
        <v>3499</v>
      </c>
      <c r="D1052" s="53" t="s">
        <v>3481</v>
      </c>
      <c r="E1052" s="53" t="s">
        <v>3500</v>
      </c>
    </row>
    <row r="1053" spans="1:5" hidden="1">
      <c r="A1053" s="53" t="s">
        <v>3501</v>
      </c>
      <c r="B1053" s="53" t="s">
        <v>3479</v>
      </c>
      <c r="C1053" s="53" t="s">
        <v>3502</v>
      </c>
      <c r="D1053" s="53" t="s">
        <v>3481</v>
      </c>
      <c r="E1053" s="53" t="s">
        <v>3503</v>
      </c>
    </row>
    <row r="1054" spans="1:5" hidden="1">
      <c r="A1054" s="53" t="s">
        <v>3504</v>
      </c>
      <c r="B1054" s="53" t="s">
        <v>3479</v>
      </c>
      <c r="C1054" s="53" t="s">
        <v>3505</v>
      </c>
      <c r="D1054" s="53" t="s">
        <v>3481</v>
      </c>
      <c r="E1054" s="53" t="s">
        <v>3506</v>
      </c>
    </row>
    <row r="1055" spans="1:5" hidden="1">
      <c r="A1055" s="53" t="s">
        <v>3507</v>
      </c>
      <c r="B1055" s="53" t="s">
        <v>3479</v>
      </c>
      <c r="C1055" s="53" t="s">
        <v>3508</v>
      </c>
      <c r="D1055" s="53" t="s">
        <v>3481</v>
      </c>
      <c r="E1055" s="53" t="s">
        <v>3509</v>
      </c>
    </row>
    <row r="1056" spans="1:5" hidden="1">
      <c r="A1056" s="53" t="s">
        <v>3510</v>
      </c>
      <c r="B1056" s="53" t="s">
        <v>3479</v>
      </c>
      <c r="C1056" s="53" t="s">
        <v>3511</v>
      </c>
      <c r="D1056" s="53" t="s">
        <v>3481</v>
      </c>
      <c r="E1056" s="53" t="s">
        <v>3512</v>
      </c>
    </row>
    <row r="1057" spans="1:5" hidden="1">
      <c r="A1057" s="53" t="s">
        <v>3513</v>
      </c>
      <c r="B1057" s="53" t="s">
        <v>3479</v>
      </c>
      <c r="C1057" s="53" t="s">
        <v>3514</v>
      </c>
      <c r="D1057" s="53" t="s">
        <v>3481</v>
      </c>
      <c r="E1057" s="53" t="s">
        <v>3515</v>
      </c>
    </row>
    <row r="1058" spans="1:5" hidden="1">
      <c r="A1058" s="53" t="s">
        <v>3516</v>
      </c>
      <c r="B1058" s="53" t="s">
        <v>3479</v>
      </c>
      <c r="C1058" s="53" t="s">
        <v>3517</v>
      </c>
      <c r="D1058" s="53" t="s">
        <v>3481</v>
      </c>
      <c r="E1058" s="53" t="s">
        <v>3518</v>
      </c>
    </row>
    <row r="1059" spans="1:5" hidden="1">
      <c r="A1059" s="53" t="s">
        <v>3519</v>
      </c>
      <c r="B1059" s="53" t="s">
        <v>3479</v>
      </c>
      <c r="C1059" s="53" t="s">
        <v>3520</v>
      </c>
      <c r="D1059" s="53" t="s">
        <v>3481</v>
      </c>
      <c r="E1059" s="53" t="s">
        <v>3521</v>
      </c>
    </row>
    <row r="1060" spans="1:5" hidden="1">
      <c r="A1060" s="53" t="s">
        <v>3522</v>
      </c>
      <c r="B1060" s="53" t="s">
        <v>3479</v>
      </c>
      <c r="C1060" s="53" t="s">
        <v>3523</v>
      </c>
      <c r="D1060" s="53" t="s">
        <v>3481</v>
      </c>
      <c r="E1060" s="53" t="s">
        <v>3524</v>
      </c>
    </row>
    <row r="1061" spans="1:5" hidden="1">
      <c r="A1061" s="53" t="s">
        <v>3525</v>
      </c>
      <c r="B1061" s="53" t="s">
        <v>3479</v>
      </c>
      <c r="C1061" s="53" t="s">
        <v>3526</v>
      </c>
      <c r="D1061" s="53" t="s">
        <v>3481</v>
      </c>
      <c r="E1061" s="53" t="s">
        <v>3527</v>
      </c>
    </row>
    <row r="1062" spans="1:5" hidden="1">
      <c r="A1062" s="53" t="s">
        <v>3528</v>
      </c>
      <c r="B1062" s="53" t="s">
        <v>3479</v>
      </c>
      <c r="C1062" s="53" t="s">
        <v>3529</v>
      </c>
      <c r="D1062" s="53" t="s">
        <v>3481</v>
      </c>
      <c r="E1062" s="53" t="s">
        <v>3530</v>
      </c>
    </row>
    <row r="1063" spans="1:5" hidden="1">
      <c r="A1063" s="53" t="s">
        <v>3531</v>
      </c>
      <c r="B1063" s="53" t="s">
        <v>3479</v>
      </c>
      <c r="C1063" s="53" t="s">
        <v>1349</v>
      </c>
      <c r="D1063" s="53" t="s">
        <v>3481</v>
      </c>
      <c r="E1063" s="53" t="s">
        <v>3532</v>
      </c>
    </row>
    <row r="1064" spans="1:5" hidden="1">
      <c r="A1064" s="53" t="s">
        <v>3533</v>
      </c>
      <c r="B1064" s="53" t="s">
        <v>3479</v>
      </c>
      <c r="C1064" s="53" t="s">
        <v>3534</v>
      </c>
      <c r="D1064" s="53" t="s">
        <v>3481</v>
      </c>
      <c r="E1064" s="53" t="s">
        <v>3535</v>
      </c>
    </row>
    <row r="1065" spans="1:5" hidden="1">
      <c r="A1065" s="53" t="s">
        <v>3536</v>
      </c>
      <c r="B1065" s="53" t="s">
        <v>3479</v>
      </c>
      <c r="C1065" s="53" t="s">
        <v>3537</v>
      </c>
      <c r="D1065" s="53" t="s">
        <v>3481</v>
      </c>
      <c r="E1065" s="53" t="s">
        <v>3538</v>
      </c>
    </row>
    <row r="1066" spans="1:5" hidden="1">
      <c r="A1066" s="53" t="s">
        <v>3539</v>
      </c>
      <c r="B1066" s="53" t="s">
        <v>3479</v>
      </c>
      <c r="C1066" s="53" t="s">
        <v>1882</v>
      </c>
      <c r="D1066" s="53" t="s">
        <v>3481</v>
      </c>
      <c r="E1066" s="53" t="s">
        <v>3540</v>
      </c>
    </row>
    <row r="1067" spans="1:5" hidden="1">
      <c r="A1067" s="53" t="s">
        <v>3541</v>
      </c>
      <c r="B1067" s="53" t="s">
        <v>3479</v>
      </c>
      <c r="C1067" s="53" t="s">
        <v>3542</v>
      </c>
      <c r="D1067" s="53" t="s">
        <v>3481</v>
      </c>
      <c r="E1067" s="53" t="s">
        <v>3543</v>
      </c>
    </row>
    <row r="1068" spans="1:5" hidden="1">
      <c r="A1068" s="53" t="s">
        <v>3544</v>
      </c>
      <c r="B1068" s="53" t="s">
        <v>3479</v>
      </c>
      <c r="C1068" s="53" t="s">
        <v>3545</v>
      </c>
      <c r="D1068" s="53" t="s">
        <v>3481</v>
      </c>
      <c r="E1068" s="53" t="s">
        <v>3546</v>
      </c>
    </row>
    <row r="1069" spans="1:5" hidden="1">
      <c r="A1069" s="53" t="s">
        <v>3547</v>
      </c>
      <c r="B1069" s="53" t="s">
        <v>3479</v>
      </c>
      <c r="C1069" s="53" t="s">
        <v>3548</v>
      </c>
      <c r="D1069" s="53" t="s">
        <v>3481</v>
      </c>
      <c r="E1069" s="53" t="s">
        <v>3549</v>
      </c>
    </row>
    <row r="1070" spans="1:5" hidden="1">
      <c r="A1070" s="53" t="s">
        <v>3550</v>
      </c>
      <c r="B1070" s="53" t="s">
        <v>3479</v>
      </c>
      <c r="C1070" s="53" t="s">
        <v>3551</v>
      </c>
      <c r="D1070" s="53" t="s">
        <v>3481</v>
      </c>
      <c r="E1070" s="53" t="s">
        <v>814</v>
      </c>
    </row>
    <row r="1071" spans="1:5" hidden="1">
      <c r="A1071" s="53" t="s">
        <v>3552</v>
      </c>
      <c r="B1071" s="53" t="s">
        <v>3479</v>
      </c>
      <c r="C1071" s="53" t="s">
        <v>3553</v>
      </c>
      <c r="D1071" s="53" t="s">
        <v>3481</v>
      </c>
      <c r="E1071" s="53" t="s">
        <v>3554</v>
      </c>
    </row>
    <row r="1072" spans="1:5" hidden="1">
      <c r="A1072" s="53" t="s">
        <v>3555</v>
      </c>
      <c r="B1072" s="53" t="s">
        <v>3479</v>
      </c>
      <c r="C1072" s="53" t="s">
        <v>3556</v>
      </c>
      <c r="D1072" s="53" t="s">
        <v>3481</v>
      </c>
      <c r="E1072" s="53" t="s">
        <v>3557</v>
      </c>
    </row>
    <row r="1073" spans="1:5" hidden="1">
      <c r="A1073" s="53" t="s">
        <v>3558</v>
      </c>
      <c r="B1073" s="53" t="s">
        <v>3479</v>
      </c>
      <c r="C1073" s="53" t="s">
        <v>3559</v>
      </c>
      <c r="D1073" s="53" t="s">
        <v>3481</v>
      </c>
      <c r="E1073" s="53" t="s">
        <v>2770</v>
      </c>
    </row>
    <row r="1074" spans="1:5" hidden="1">
      <c r="A1074" s="53" t="s">
        <v>3560</v>
      </c>
      <c r="B1074" s="53" t="s">
        <v>3479</v>
      </c>
      <c r="C1074" s="53" t="s">
        <v>3561</v>
      </c>
      <c r="D1074" s="53" t="s">
        <v>3481</v>
      </c>
      <c r="E1074" s="53" t="s">
        <v>3562</v>
      </c>
    </row>
    <row r="1075" spans="1:5" hidden="1">
      <c r="A1075" s="53" t="s">
        <v>3563</v>
      </c>
      <c r="B1075" s="53" t="s">
        <v>3564</v>
      </c>
      <c r="C1075" s="53" t="s">
        <v>3565</v>
      </c>
      <c r="D1075" s="53" t="s">
        <v>3566</v>
      </c>
      <c r="E1075" s="53" t="s">
        <v>3567</v>
      </c>
    </row>
    <row r="1076" spans="1:5" hidden="1">
      <c r="A1076" s="53" t="s">
        <v>3568</v>
      </c>
      <c r="B1076" s="53" t="s">
        <v>3564</v>
      </c>
      <c r="C1076" s="53" t="s">
        <v>3569</v>
      </c>
      <c r="D1076" s="53" t="s">
        <v>3566</v>
      </c>
      <c r="E1076" s="53" t="s">
        <v>3570</v>
      </c>
    </row>
    <row r="1077" spans="1:5" hidden="1">
      <c r="A1077" s="53" t="s">
        <v>3571</v>
      </c>
      <c r="B1077" s="53" t="s">
        <v>3564</v>
      </c>
      <c r="C1077" s="53" t="s">
        <v>3572</v>
      </c>
      <c r="D1077" s="53" t="s">
        <v>3566</v>
      </c>
      <c r="E1077" s="53" t="s">
        <v>3573</v>
      </c>
    </row>
    <row r="1078" spans="1:5" hidden="1">
      <c r="A1078" s="53" t="s">
        <v>3574</v>
      </c>
      <c r="B1078" s="53" t="s">
        <v>3564</v>
      </c>
      <c r="C1078" s="53" t="s">
        <v>3575</v>
      </c>
      <c r="D1078" s="53" t="s">
        <v>3566</v>
      </c>
      <c r="E1078" s="53" t="s">
        <v>3576</v>
      </c>
    </row>
    <row r="1079" spans="1:5" hidden="1">
      <c r="A1079" s="53" t="s">
        <v>3577</v>
      </c>
      <c r="B1079" s="53" t="s">
        <v>3564</v>
      </c>
      <c r="C1079" s="53" t="s">
        <v>3578</v>
      </c>
      <c r="D1079" s="53" t="s">
        <v>3566</v>
      </c>
      <c r="E1079" s="53" t="s">
        <v>3579</v>
      </c>
    </row>
    <row r="1080" spans="1:5" hidden="1">
      <c r="A1080" s="53" t="s">
        <v>3580</v>
      </c>
      <c r="B1080" s="53" t="s">
        <v>3564</v>
      </c>
      <c r="C1080" s="53" t="s">
        <v>3581</v>
      </c>
      <c r="D1080" s="53" t="s">
        <v>3566</v>
      </c>
      <c r="E1080" s="53" t="s">
        <v>3582</v>
      </c>
    </row>
    <row r="1081" spans="1:5" hidden="1">
      <c r="A1081" s="53" t="s">
        <v>3583</v>
      </c>
      <c r="B1081" s="53" t="s">
        <v>3564</v>
      </c>
      <c r="C1081" s="53" t="s">
        <v>3584</v>
      </c>
      <c r="D1081" s="53" t="s">
        <v>3566</v>
      </c>
      <c r="E1081" s="53" t="s">
        <v>3585</v>
      </c>
    </row>
    <row r="1082" spans="1:5" hidden="1">
      <c r="A1082" s="53" t="s">
        <v>3586</v>
      </c>
      <c r="B1082" s="53" t="s">
        <v>3564</v>
      </c>
      <c r="C1082" s="53" t="s">
        <v>3587</v>
      </c>
      <c r="D1082" s="53" t="s">
        <v>3566</v>
      </c>
      <c r="E1082" s="53" t="s">
        <v>3588</v>
      </c>
    </row>
    <row r="1083" spans="1:5" hidden="1">
      <c r="A1083" s="53" t="s">
        <v>3589</v>
      </c>
      <c r="B1083" s="53" t="s">
        <v>3564</v>
      </c>
      <c r="C1083" s="53" t="s">
        <v>3590</v>
      </c>
      <c r="D1083" s="53" t="s">
        <v>3566</v>
      </c>
      <c r="E1083" s="53" t="s">
        <v>3591</v>
      </c>
    </row>
    <row r="1084" spans="1:5" hidden="1">
      <c r="A1084" s="53" t="s">
        <v>3592</v>
      </c>
      <c r="B1084" s="53" t="s">
        <v>3564</v>
      </c>
      <c r="C1084" s="53" t="s">
        <v>3593</v>
      </c>
      <c r="D1084" s="53" t="s">
        <v>3566</v>
      </c>
      <c r="E1084" s="53" t="s">
        <v>3594</v>
      </c>
    </row>
    <row r="1085" spans="1:5" hidden="1">
      <c r="A1085" s="53" t="s">
        <v>3595</v>
      </c>
      <c r="B1085" s="53" t="s">
        <v>3564</v>
      </c>
      <c r="C1085" s="53" t="s">
        <v>288</v>
      </c>
      <c r="D1085" s="53" t="s">
        <v>3566</v>
      </c>
      <c r="E1085" s="53" t="s">
        <v>3596</v>
      </c>
    </row>
    <row r="1086" spans="1:5" hidden="1">
      <c r="A1086" s="53" t="s">
        <v>3597</v>
      </c>
      <c r="B1086" s="53" t="s">
        <v>3564</v>
      </c>
      <c r="C1086" s="53" t="s">
        <v>3598</v>
      </c>
      <c r="D1086" s="53" t="s">
        <v>3566</v>
      </c>
      <c r="E1086" s="53" t="s">
        <v>3599</v>
      </c>
    </row>
    <row r="1087" spans="1:5" hidden="1">
      <c r="A1087" s="53" t="s">
        <v>3600</v>
      </c>
      <c r="B1087" s="53" t="s">
        <v>3564</v>
      </c>
      <c r="C1087" s="53" t="s">
        <v>3601</v>
      </c>
      <c r="D1087" s="53" t="s">
        <v>3566</v>
      </c>
      <c r="E1087" s="53" t="s">
        <v>3602</v>
      </c>
    </row>
    <row r="1088" spans="1:5" hidden="1">
      <c r="A1088" s="53" t="s">
        <v>3603</v>
      </c>
      <c r="B1088" s="53" t="s">
        <v>3564</v>
      </c>
      <c r="C1088" s="53" t="s">
        <v>3604</v>
      </c>
      <c r="D1088" s="53" t="s">
        <v>3566</v>
      </c>
      <c r="E1088" s="53" t="s">
        <v>3605</v>
      </c>
    </row>
    <row r="1089" spans="1:5" hidden="1">
      <c r="A1089" s="53" t="s">
        <v>3606</v>
      </c>
      <c r="B1089" s="53" t="s">
        <v>3564</v>
      </c>
      <c r="C1089" s="53" t="s">
        <v>3607</v>
      </c>
      <c r="D1089" s="53" t="s">
        <v>3566</v>
      </c>
      <c r="E1089" s="53" t="s">
        <v>3608</v>
      </c>
    </row>
    <row r="1090" spans="1:5" hidden="1">
      <c r="A1090" s="53" t="s">
        <v>3609</v>
      </c>
      <c r="B1090" s="53" t="s">
        <v>3564</v>
      </c>
      <c r="C1090" s="53" t="s">
        <v>3610</v>
      </c>
      <c r="D1090" s="53" t="s">
        <v>3566</v>
      </c>
      <c r="E1090" s="53" t="s">
        <v>3611</v>
      </c>
    </row>
    <row r="1091" spans="1:5" hidden="1">
      <c r="A1091" s="53" t="s">
        <v>3612</v>
      </c>
      <c r="B1091" s="53" t="s">
        <v>3564</v>
      </c>
      <c r="C1091" s="53" t="s">
        <v>3613</v>
      </c>
      <c r="D1091" s="53" t="s">
        <v>3566</v>
      </c>
      <c r="E1091" s="53" t="s">
        <v>3614</v>
      </c>
    </row>
    <row r="1092" spans="1:5" hidden="1">
      <c r="A1092" s="53" t="s">
        <v>3615</v>
      </c>
      <c r="B1092" s="53" t="s">
        <v>3564</v>
      </c>
      <c r="C1092" s="53" t="s">
        <v>3616</v>
      </c>
      <c r="D1092" s="53" t="s">
        <v>3566</v>
      </c>
      <c r="E1092" s="53" t="s">
        <v>3617</v>
      </c>
    </row>
    <row r="1093" spans="1:5" hidden="1">
      <c r="A1093" s="53" t="s">
        <v>3618</v>
      </c>
      <c r="B1093" s="53" t="s">
        <v>3564</v>
      </c>
      <c r="C1093" s="53" t="s">
        <v>3619</v>
      </c>
      <c r="D1093" s="53" t="s">
        <v>3566</v>
      </c>
      <c r="E1093" s="53" t="s">
        <v>3620</v>
      </c>
    </row>
    <row r="1094" spans="1:5" hidden="1">
      <c r="A1094" s="53" t="s">
        <v>3621</v>
      </c>
      <c r="B1094" s="53" t="s">
        <v>3622</v>
      </c>
      <c r="C1094" s="53" t="s">
        <v>3623</v>
      </c>
      <c r="D1094" s="53" t="s">
        <v>3624</v>
      </c>
      <c r="E1094" s="53" t="s">
        <v>3625</v>
      </c>
    </row>
    <row r="1095" spans="1:5" hidden="1">
      <c r="A1095" s="53" t="s">
        <v>3626</v>
      </c>
      <c r="B1095" s="53" t="s">
        <v>3622</v>
      </c>
      <c r="C1095" s="53" t="s">
        <v>3627</v>
      </c>
      <c r="D1095" s="53" t="s">
        <v>3624</v>
      </c>
      <c r="E1095" s="53" t="s">
        <v>3628</v>
      </c>
    </row>
    <row r="1096" spans="1:5" hidden="1">
      <c r="A1096" s="53" t="s">
        <v>3629</v>
      </c>
      <c r="B1096" s="53" t="s">
        <v>3622</v>
      </c>
      <c r="C1096" s="53" t="s">
        <v>3630</v>
      </c>
      <c r="D1096" s="53" t="s">
        <v>3624</v>
      </c>
      <c r="E1096" s="53" t="s">
        <v>3631</v>
      </c>
    </row>
    <row r="1097" spans="1:5" hidden="1">
      <c r="A1097" s="53" t="s">
        <v>3632</v>
      </c>
      <c r="B1097" s="53" t="s">
        <v>3622</v>
      </c>
      <c r="C1097" s="53" t="s">
        <v>3633</v>
      </c>
      <c r="D1097" s="53" t="s">
        <v>3624</v>
      </c>
      <c r="E1097" s="53" t="s">
        <v>3634</v>
      </c>
    </row>
    <row r="1098" spans="1:5" hidden="1">
      <c r="A1098" s="53" t="s">
        <v>3635</v>
      </c>
      <c r="B1098" s="53" t="s">
        <v>3622</v>
      </c>
      <c r="C1098" s="53" t="s">
        <v>3636</v>
      </c>
      <c r="D1098" s="53" t="s">
        <v>3624</v>
      </c>
      <c r="E1098" s="53" t="s">
        <v>3637</v>
      </c>
    </row>
    <row r="1099" spans="1:5" hidden="1">
      <c r="A1099" s="53" t="s">
        <v>3638</v>
      </c>
      <c r="B1099" s="53" t="s">
        <v>3622</v>
      </c>
      <c r="C1099" s="53" t="s">
        <v>3639</v>
      </c>
      <c r="D1099" s="53" t="s">
        <v>3624</v>
      </c>
      <c r="E1099" s="53" t="s">
        <v>3640</v>
      </c>
    </row>
    <row r="1100" spans="1:5" hidden="1">
      <c r="A1100" s="53" t="s">
        <v>3641</v>
      </c>
      <c r="B1100" s="53" t="s">
        <v>3622</v>
      </c>
      <c r="C1100" s="53" t="s">
        <v>3642</v>
      </c>
      <c r="D1100" s="53" t="s">
        <v>3624</v>
      </c>
      <c r="E1100" s="53" t="s">
        <v>3643</v>
      </c>
    </row>
    <row r="1101" spans="1:5" hidden="1">
      <c r="A1101" s="53" t="s">
        <v>3644</v>
      </c>
      <c r="B1101" s="53" t="s">
        <v>3622</v>
      </c>
      <c r="C1101" s="53" t="s">
        <v>3645</v>
      </c>
      <c r="D1101" s="53" t="s">
        <v>3624</v>
      </c>
      <c r="E1101" s="53" t="s">
        <v>3646</v>
      </c>
    </row>
    <row r="1102" spans="1:5" hidden="1">
      <c r="A1102" s="53" t="s">
        <v>3647</v>
      </c>
      <c r="B1102" s="53" t="s">
        <v>3622</v>
      </c>
      <c r="C1102" s="53" t="s">
        <v>3648</v>
      </c>
      <c r="D1102" s="53" t="s">
        <v>3624</v>
      </c>
      <c r="E1102" s="53" t="s">
        <v>3649</v>
      </c>
    </row>
    <row r="1103" spans="1:5" hidden="1">
      <c r="A1103" s="53" t="s">
        <v>3650</v>
      </c>
      <c r="B1103" s="53" t="s">
        <v>3622</v>
      </c>
      <c r="C1103" s="53" t="s">
        <v>3651</v>
      </c>
      <c r="D1103" s="53" t="s">
        <v>3624</v>
      </c>
      <c r="E1103" s="53" t="s">
        <v>3652</v>
      </c>
    </row>
    <row r="1104" spans="1:5" hidden="1">
      <c r="A1104" s="53" t="s">
        <v>3653</v>
      </c>
      <c r="B1104" s="53" t="s">
        <v>3622</v>
      </c>
      <c r="C1104" s="53" t="s">
        <v>3654</v>
      </c>
      <c r="D1104" s="53" t="s">
        <v>3624</v>
      </c>
      <c r="E1104" s="53" t="s">
        <v>3655</v>
      </c>
    </row>
    <row r="1105" spans="1:5" hidden="1">
      <c r="A1105" s="53" t="s">
        <v>3656</v>
      </c>
      <c r="B1105" s="53" t="s">
        <v>3622</v>
      </c>
      <c r="C1105" s="53" t="s">
        <v>3657</v>
      </c>
      <c r="D1105" s="53" t="s">
        <v>3624</v>
      </c>
      <c r="E1105" s="53" t="s">
        <v>3658</v>
      </c>
    </row>
    <row r="1106" spans="1:5" hidden="1">
      <c r="A1106" s="53" t="s">
        <v>3659</v>
      </c>
      <c r="B1106" s="53" t="s">
        <v>3622</v>
      </c>
      <c r="C1106" s="53" t="s">
        <v>3660</v>
      </c>
      <c r="D1106" s="53" t="s">
        <v>3624</v>
      </c>
      <c r="E1106" s="53" t="s">
        <v>3661</v>
      </c>
    </row>
    <row r="1107" spans="1:5" hidden="1">
      <c r="A1107" s="53" t="s">
        <v>3662</v>
      </c>
      <c r="B1107" s="53" t="s">
        <v>3622</v>
      </c>
      <c r="C1107" s="53" t="s">
        <v>3663</v>
      </c>
      <c r="D1107" s="53" t="s">
        <v>3624</v>
      </c>
      <c r="E1107" s="53" t="s">
        <v>3664</v>
      </c>
    </row>
    <row r="1108" spans="1:5" hidden="1">
      <c r="A1108" s="53" t="s">
        <v>3665</v>
      </c>
      <c r="B1108" s="53" t="s">
        <v>3622</v>
      </c>
      <c r="C1108" s="53" t="s">
        <v>3666</v>
      </c>
      <c r="D1108" s="53" t="s">
        <v>3624</v>
      </c>
      <c r="E1108" s="53" t="s">
        <v>3667</v>
      </c>
    </row>
    <row r="1109" spans="1:5" hidden="1">
      <c r="A1109" s="53" t="s">
        <v>3668</v>
      </c>
      <c r="B1109" s="53" t="s">
        <v>3622</v>
      </c>
      <c r="C1109" s="53" t="s">
        <v>3669</v>
      </c>
      <c r="D1109" s="53" t="s">
        <v>3624</v>
      </c>
      <c r="E1109" s="53" t="s">
        <v>3670</v>
      </c>
    </row>
    <row r="1110" spans="1:5" hidden="1">
      <c r="A1110" s="53" t="s">
        <v>3671</v>
      </c>
      <c r="B1110" s="53" t="s">
        <v>3622</v>
      </c>
      <c r="C1110" s="53" t="s">
        <v>3672</v>
      </c>
      <c r="D1110" s="53" t="s">
        <v>3624</v>
      </c>
      <c r="E1110" s="53" t="s">
        <v>3673</v>
      </c>
    </row>
    <row r="1111" spans="1:5" hidden="1">
      <c r="A1111" s="53" t="s">
        <v>3674</v>
      </c>
      <c r="B1111" s="53" t="s">
        <v>3622</v>
      </c>
      <c r="C1111" s="53" t="s">
        <v>3675</v>
      </c>
      <c r="D1111" s="53" t="s">
        <v>3624</v>
      </c>
      <c r="E1111" s="53" t="s">
        <v>3676</v>
      </c>
    </row>
    <row r="1112" spans="1:5" hidden="1">
      <c r="A1112" s="53" t="s">
        <v>3677</v>
      </c>
      <c r="B1112" s="53" t="s">
        <v>3622</v>
      </c>
      <c r="C1112" s="53" t="s">
        <v>3678</v>
      </c>
      <c r="D1112" s="53" t="s">
        <v>3624</v>
      </c>
      <c r="E1112" s="53" t="s">
        <v>3679</v>
      </c>
    </row>
    <row r="1113" spans="1:5" hidden="1">
      <c r="A1113" s="53" t="s">
        <v>3680</v>
      </c>
      <c r="B1113" s="53" t="s">
        <v>3622</v>
      </c>
      <c r="C1113" s="53" t="s">
        <v>3681</v>
      </c>
      <c r="D1113" s="53" t="s">
        <v>3624</v>
      </c>
      <c r="E1113" s="53" t="s">
        <v>3682</v>
      </c>
    </row>
    <row r="1114" spans="1:5" hidden="1">
      <c r="A1114" s="53" t="s">
        <v>3683</v>
      </c>
      <c r="B1114" s="53" t="s">
        <v>3622</v>
      </c>
      <c r="C1114" s="53" t="s">
        <v>3684</v>
      </c>
      <c r="D1114" s="53" t="s">
        <v>3624</v>
      </c>
      <c r="E1114" s="53" t="s">
        <v>3685</v>
      </c>
    </row>
    <row r="1115" spans="1:5" hidden="1">
      <c r="A1115" s="53" t="s">
        <v>3686</v>
      </c>
      <c r="B1115" s="53" t="s">
        <v>3622</v>
      </c>
      <c r="C1115" s="53" t="s">
        <v>3687</v>
      </c>
      <c r="D1115" s="53" t="s">
        <v>3624</v>
      </c>
      <c r="E1115" s="53" t="s">
        <v>3688</v>
      </c>
    </row>
    <row r="1116" spans="1:5" hidden="1">
      <c r="A1116" s="53" t="s">
        <v>3689</v>
      </c>
      <c r="B1116" s="53" t="s">
        <v>3622</v>
      </c>
      <c r="C1116" s="53" t="s">
        <v>3690</v>
      </c>
      <c r="D1116" s="53" t="s">
        <v>3624</v>
      </c>
      <c r="E1116" s="53" t="s">
        <v>3691</v>
      </c>
    </row>
    <row r="1117" spans="1:5" hidden="1">
      <c r="A1117" s="53" t="s">
        <v>3692</v>
      </c>
      <c r="B1117" s="53" t="s">
        <v>3622</v>
      </c>
      <c r="C1117" s="53" t="s">
        <v>3693</v>
      </c>
      <c r="D1117" s="53" t="s">
        <v>3624</v>
      </c>
      <c r="E1117" s="53" t="s">
        <v>3694</v>
      </c>
    </row>
    <row r="1118" spans="1:5" hidden="1">
      <c r="A1118" s="53" t="s">
        <v>3695</v>
      </c>
      <c r="B1118" s="53" t="s">
        <v>3622</v>
      </c>
      <c r="C1118" s="53" t="s">
        <v>3696</v>
      </c>
      <c r="D1118" s="53" t="s">
        <v>3624</v>
      </c>
      <c r="E1118" s="53" t="s">
        <v>3697</v>
      </c>
    </row>
    <row r="1119" spans="1:5" hidden="1">
      <c r="A1119" s="53" t="s">
        <v>3698</v>
      </c>
      <c r="B1119" s="53" t="s">
        <v>3622</v>
      </c>
      <c r="C1119" s="53" t="s">
        <v>3699</v>
      </c>
      <c r="D1119" s="53" t="s">
        <v>3624</v>
      </c>
      <c r="E1119" s="53" t="s">
        <v>3700</v>
      </c>
    </row>
    <row r="1120" spans="1:5" hidden="1">
      <c r="A1120" s="53" t="s">
        <v>3701</v>
      </c>
      <c r="B1120" s="53" t="s">
        <v>3702</v>
      </c>
      <c r="C1120" s="53" t="s">
        <v>3703</v>
      </c>
      <c r="D1120" s="53" t="s">
        <v>3704</v>
      </c>
      <c r="E1120" s="53" t="s">
        <v>3705</v>
      </c>
    </row>
    <row r="1121" spans="1:5" hidden="1">
      <c r="A1121" s="53" t="s">
        <v>3706</v>
      </c>
      <c r="B1121" s="53" t="s">
        <v>3702</v>
      </c>
      <c r="C1121" s="53" t="s">
        <v>3707</v>
      </c>
      <c r="D1121" s="53" t="s">
        <v>3704</v>
      </c>
      <c r="E1121" s="53" t="s">
        <v>2757</v>
      </c>
    </row>
    <row r="1122" spans="1:5" hidden="1">
      <c r="A1122" s="53" t="s">
        <v>3708</v>
      </c>
      <c r="B1122" s="53" t="s">
        <v>3702</v>
      </c>
      <c r="C1122" s="53" t="s">
        <v>3709</v>
      </c>
      <c r="D1122" s="53" t="s">
        <v>3704</v>
      </c>
      <c r="E1122" s="53" t="s">
        <v>3710</v>
      </c>
    </row>
    <row r="1123" spans="1:5" hidden="1">
      <c r="A1123" s="53" t="s">
        <v>3711</v>
      </c>
      <c r="B1123" s="53" t="s">
        <v>3702</v>
      </c>
      <c r="C1123" s="53" t="s">
        <v>3712</v>
      </c>
      <c r="D1123" s="53" t="s">
        <v>3704</v>
      </c>
      <c r="E1123" s="53" t="s">
        <v>3713</v>
      </c>
    </row>
    <row r="1124" spans="1:5" hidden="1">
      <c r="A1124" s="53" t="s">
        <v>3714</v>
      </c>
      <c r="B1124" s="53" t="s">
        <v>3702</v>
      </c>
      <c r="C1124" s="53" t="s">
        <v>3715</v>
      </c>
      <c r="D1124" s="53" t="s">
        <v>3704</v>
      </c>
      <c r="E1124" s="53" t="s">
        <v>3716</v>
      </c>
    </row>
    <row r="1125" spans="1:5" hidden="1">
      <c r="A1125" s="53" t="s">
        <v>3717</v>
      </c>
      <c r="B1125" s="53" t="s">
        <v>3702</v>
      </c>
      <c r="C1125" s="53" t="s">
        <v>3718</v>
      </c>
      <c r="D1125" s="53" t="s">
        <v>3704</v>
      </c>
      <c r="E1125" s="53" t="s">
        <v>3719</v>
      </c>
    </row>
    <row r="1126" spans="1:5" hidden="1">
      <c r="A1126" s="53" t="s">
        <v>3720</v>
      </c>
      <c r="B1126" s="53" t="s">
        <v>3702</v>
      </c>
      <c r="C1126" s="53" t="s">
        <v>3721</v>
      </c>
      <c r="D1126" s="53" t="s">
        <v>3704</v>
      </c>
      <c r="E1126" s="53" t="s">
        <v>3722</v>
      </c>
    </row>
    <row r="1127" spans="1:5" hidden="1">
      <c r="A1127" s="53" t="s">
        <v>3723</v>
      </c>
      <c r="B1127" s="53" t="s">
        <v>3702</v>
      </c>
      <c r="C1127" s="53" t="s">
        <v>3724</v>
      </c>
      <c r="D1127" s="53" t="s">
        <v>3704</v>
      </c>
      <c r="E1127" s="53" t="s">
        <v>3725</v>
      </c>
    </row>
    <row r="1128" spans="1:5" hidden="1">
      <c r="A1128" s="53" t="s">
        <v>3726</v>
      </c>
      <c r="B1128" s="53" t="s">
        <v>3702</v>
      </c>
      <c r="C1128" s="53" t="s">
        <v>3727</v>
      </c>
      <c r="D1128" s="53" t="s">
        <v>3704</v>
      </c>
      <c r="E1128" s="53" t="s">
        <v>3728</v>
      </c>
    </row>
    <row r="1129" spans="1:5" hidden="1">
      <c r="A1129" s="53" t="s">
        <v>3729</v>
      </c>
      <c r="B1129" s="53" t="s">
        <v>3702</v>
      </c>
      <c r="C1129" s="53" t="s">
        <v>3730</v>
      </c>
      <c r="D1129" s="53" t="s">
        <v>3704</v>
      </c>
      <c r="E1129" s="53" t="s">
        <v>3731</v>
      </c>
    </row>
    <row r="1130" spans="1:5" hidden="1">
      <c r="A1130" s="53" t="s">
        <v>3732</v>
      </c>
      <c r="B1130" s="53" t="s">
        <v>3702</v>
      </c>
      <c r="C1130" s="53" t="s">
        <v>3733</v>
      </c>
      <c r="D1130" s="53" t="s">
        <v>3704</v>
      </c>
      <c r="E1130" s="53" t="s">
        <v>3734</v>
      </c>
    </row>
    <row r="1131" spans="1:5" hidden="1">
      <c r="A1131" s="53" t="s">
        <v>3735</v>
      </c>
      <c r="B1131" s="53" t="s">
        <v>3702</v>
      </c>
      <c r="C1131" s="53" t="s">
        <v>3736</v>
      </c>
      <c r="D1131" s="53" t="s">
        <v>3704</v>
      </c>
      <c r="E1131" s="53" t="s">
        <v>3737</v>
      </c>
    </row>
    <row r="1132" spans="1:5" hidden="1">
      <c r="A1132" s="53" t="s">
        <v>3738</v>
      </c>
      <c r="B1132" s="53" t="s">
        <v>3702</v>
      </c>
      <c r="C1132" s="53" t="s">
        <v>3739</v>
      </c>
      <c r="D1132" s="53" t="s">
        <v>3704</v>
      </c>
      <c r="E1132" s="53" t="s">
        <v>3740</v>
      </c>
    </row>
    <row r="1133" spans="1:5" hidden="1">
      <c r="A1133" s="53" t="s">
        <v>3741</v>
      </c>
      <c r="B1133" s="53" t="s">
        <v>3702</v>
      </c>
      <c r="C1133" s="53" t="s">
        <v>3742</v>
      </c>
      <c r="D1133" s="53" t="s">
        <v>3704</v>
      </c>
      <c r="E1133" s="53" t="s">
        <v>3743</v>
      </c>
    </row>
    <row r="1134" spans="1:5" hidden="1">
      <c r="A1134" s="53" t="s">
        <v>3744</v>
      </c>
      <c r="B1134" s="53" t="s">
        <v>3702</v>
      </c>
      <c r="C1134" s="53" t="s">
        <v>3745</v>
      </c>
      <c r="D1134" s="53" t="s">
        <v>3704</v>
      </c>
      <c r="E1134" s="53" t="s">
        <v>3746</v>
      </c>
    </row>
    <row r="1135" spans="1:5" hidden="1">
      <c r="A1135" s="53" t="s">
        <v>3747</v>
      </c>
      <c r="B1135" s="53" t="s">
        <v>3702</v>
      </c>
      <c r="C1135" s="53" t="s">
        <v>3748</v>
      </c>
      <c r="D1135" s="53" t="s">
        <v>3704</v>
      </c>
      <c r="E1135" s="53" t="s">
        <v>3749</v>
      </c>
    </row>
    <row r="1136" spans="1:5" hidden="1">
      <c r="A1136" s="53" t="s">
        <v>3750</v>
      </c>
      <c r="B1136" s="53" t="s">
        <v>3702</v>
      </c>
      <c r="C1136" s="53" t="s">
        <v>3751</v>
      </c>
      <c r="D1136" s="53" t="s">
        <v>3704</v>
      </c>
      <c r="E1136" s="53" t="s">
        <v>3752</v>
      </c>
    </row>
    <row r="1137" spans="1:5" hidden="1">
      <c r="A1137" s="53" t="s">
        <v>3753</v>
      </c>
      <c r="B1137" s="53" t="s">
        <v>3702</v>
      </c>
      <c r="C1137" s="53" t="s">
        <v>3754</v>
      </c>
      <c r="D1137" s="53" t="s">
        <v>3704</v>
      </c>
      <c r="E1137" s="53" t="s">
        <v>3755</v>
      </c>
    </row>
    <row r="1138" spans="1:5" hidden="1">
      <c r="A1138" s="53" t="s">
        <v>3756</v>
      </c>
      <c r="B1138" s="53" t="s">
        <v>3702</v>
      </c>
      <c r="C1138" s="53" t="s">
        <v>3757</v>
      </c>
      <c r="D1138" s="53" t="s">
        <v>3704</v>
      </c>
      <c r="E1138" s="53" t="s">
        <v>3758</v>
      </c>
    </row>
    <row r="1139" spans="1:5" hidden="1">
      <c r="A1139" s="53" t="s">
        <v>3759</v>
      </c>
      <c r="B1139" s="53" t="s">
        <v>3702</v>
      </c>
      <c r="C1139" s="53" t="s">
        <v>3760</v>
      </c>
      <c r="D1139" s="53" t="s">
        <v>3704</v>
      </c>
      <c r="E1139" s="53" t="s">
        <v>3761</v>
      </c>
    </row>
    <row r="1140" spans="1:5" hidden="1">
      <c r="A1140" s="53" t="s">
        <v>3762</v>
      </c>
      <c r="B1140" s="53" t="s">
        <v>3702</v>
      </c>
      <c r="C1140" s="53" t="s">
        <v>3763</v>
      </c>
      <c r="D1140" s="53" t="s">
        <v>3704</v>
      </c>
      <c r="E1140" s="53" t="s">
        <v>3764</v>
      </c>
    </row>
    <row r="1141" spans="1:5" hidden="1">
      <c r="A1141" s="53" t="s">
        <v>3765</v>
      </c>
      <c r="B1141" s="53" t="s">
        <v>3702</v>
      </c>
      <c r="C1141" s="53" t="s">
        <v>3766</v>
      </c>
      <c r="D1141" s="53" t="s">
        <v>3704</v>
      </c>
      <c r="E1141" s="53" t="s">
        <v>3767</v>
      </c>
    </row>
    <row r="1142" spans="1:5" hidden="1">
      <c r="A1142" s="53" t="s">
        <v>3768</v>
      </c>
      <c r="B1142" s="53" t="s">
        <v>3702</v>
      </c>
      <c r="C1142" s="53" t="s">
        <v>3769</v>
      </c>
      <c r="D1142" s="53" t="s">
        <v>3704</v>
      </c>
      <c r="E1142" s="53" t="s">
        <v>3770</v>
      </c>
    </row>
    <row r="1143" spans="1:5" hidden="1">
      <c r="A1143" s="53" t="s">
        <v>3771</v>
      </c>
      <c r="B1143" s="53" t="s">
        <v>3702</v>
      </c>
      <c r="C1143" s="53" t="s">
        <v>3772</v>
      </c>
      <c r="D1143" s="53" t="s">
        <v>3704</v>
      </c>
      <c r="E1143" s="53" t="s">
        <v>3773</v>
      </c>
    </row>
    <row r="1144" spans="1:5" hidden="1">
      <c r="A1144" s="53" t="s">
        <v>3774</v>
      </c>
      <c r="B1144" s="53" t="s">
        <v>3702</v>
      </c>
      <c r="C1144" s="53" t="s">
        <v>3775</v>
      </c>
      <c r="D1144" s="53" t="s">
        <v>3704</v>
      </c>
      <c r="E1144" s="53" t="s">
        <v>3776</v>
      </c>
    </row>
    <row r="1145" spans="1:5" hidden="1">
      <c r="A1145" s="53" t="s">
        <v>3777</v>
      </c>
      <c r="B1145" s="53" t="s">
        <v>3702</v>
      </c>
      <c r="C1145" s="53" t="s">
        <v>3778</v>
      </c>
      <c r="D1145" s="53" t="s">
        <v>3704</v>
      </c>
      <c r="E1145" s="53" t="s">
        <v>3779</v>
      </c>
    </row>
    <row r="1146" spans="1:5" hidden="1">
      <c r="A1146" s="53" t="s">
        <v>3780</v>
      </c>
      <c r="B1146" s="53" t="s">
        <v>3702</v>
      </c>
      <c r="C1146" s="53" t="s">
        <v>3781</v>
      </c>
      <c r="D1146" s="53" t="s">
        <v>3704</v>
      </c>
      <c r="E1146" s="53" t="s">
        <v>3782</v>
      </c>
    </row>
    <row r="1147" spans="1:5" hidden="1">
      <c r="A1147" s="53" t="s">
        <v>3783</v>
      </c>
      <c r="B1147" s="53" t="s">
        <v>3702</v>
      </c>
      <c r="C1147" s="53" t="s">
        <v>3784</v>
      </c>
      <c r="D1147" s="53" t="s">
        <v>3704</v>
      </c>
      <c r="E1147" s="53" t="s">
        <v>3785</v>
      </c>
    </row>
    <row r="1148" spans="1:5" hidden="1">
      <c r="A1148" s="53" t="s">
        <v>3786</v>
      </c>
      <c r="B1148" s="53" t="s">
        <v>3702</v>
      </c>
      <c r="C1148" s="53" t="s">
        <v>3787</v>
      </c>
      <c r="D1148" s="53" t="s">
        <v>3704</v>
      </c>
      <c r="E1148" s="53" t="s">
        <v>3788</v>
      </c>
    </row>
    <row r="1149" spans="1:5" hidden="1">
      <c r="A1149" s="53" t="s">
        <v>3789</v>
      </c>
      <c r="B1149" s="53" t="s">
        <v>3702</v>
      </c>
      <c r="C1149" s="53" t="s">
        <v>3790</v>
      </c>
      <c r="D1149" s="53" t="s">
        <v>3704</v>
      </c>
      <c r="E1149" s="53" t="s">
        <v>3791</v>
      </c>
    </row>
    <row r="1150" spans="1:5" hidden="1">
      <c r="A1150" s="53" t="s">
        <v>3792</v>
      </c>
      <c r="B1150" s="53" t="s">
        <v>3702</v>
      </c>
      <c r="C1150" s="53" t="s">
        <v>3793</v>
      </c>
      <c r="D1150" s="53" t="s">
        <v>3704</v>
      </c>
      <c r="E1150" s="53" t="s">
        <v>3794</v>
      </c>
    </row>
    <row r="1151" spans="1:5" hidden="1">
      <c r="A1151" s="53" t="s">
        <v>3795</v>
      </c>
      <c r="B1151" s="53" t="s">
        <v>3702</v>
      </c>
      <c r="C1151" s="53" t="s">
        <v>3796</v>
      </c>
      <c r="D1151" s="53" t="s">
        <v>3704</v>
      </c>
      <c r="E1151" s="53" t="s">
        <v>3797</v>
      </c>
    </row>
    <row r="1152" spans="1:5" hidden="1">
      <c r="A1152" s="53" t="s">
        <v>3798</v>
      </c>
      <c r="B1152" s="53" t="s">
        <v>3702</v>
      </c>
      <c r="C1152" s="53" t="s">
        <v>3799</v>
      </c>
      <c r="D1152" s="53" t="s">
        <v>3704</v>
      </c>
      <c r="E1152" s="53" t="s">
        <v>3800</v>
      </c>
    </row>
    <row r="1153" spans="1:5" hidden="1">
      <c r="A1153" s="53" t="s">
        <v>3801</v>
      </c>
      <c r="B1153" s="53" t="s">
        <v>3702</v>
      </c>
      <c r="C1153" s="53" t="s">
        <v>3802</v>
      </c>
      <c r="D1153" s="53" t="s">
        <v>3704</v>
      </c>
      <c r="E1153" s="53" t="s">
        <v>3803</v>
      </c>
    </row>
    <row r="1154" spans="1:5" hidden="1">
      <c r="A1154" s="53" t="s">
        <v>3804</v>
      </c>
      <c r="B1154" s="53" t="s">
        <v>3702</v>
      </c>
      <c r="C1154" s="53" t="s">
        <v>3805</v>
      </c>
      <c r="D1154" s="53" t="s">
        <v>3704</v>
      </c>
      <c r="E1154" s="53" t="s">
        <v>3806</v>
      </c>
    </row>
    <row r="1155" spans="1:5" hidden="1">
      <c r="A1155" s="53" t="s">
        <v>3807</v>
      </c>
      <c r="B1155" s="53" t="s">
        <v>3702</v>
      </c>
      <c r="C1155" s="53" t="s">
        <v>3808</v>
      </c>
      <c r="D1155" s="53" t="s">
        <v>3704</v>
      </c>
      <c r="E1155" s="53" t="s">
        <v>3809</v>
      </c>
    </row>
    <row r="1156" spans="1:5" hidden="1">
      <c r="A1156" s="53" t="s">
        <v>3810</v>
      </c>
      <c r="B1156" s="53" t="s">
        <v>3702</v>
      </c>
      <c r="C1156" s="53" t="s">
        <v>3811</v>
      </c>
      <c r="D1156" s="53" t="s">
        <v>3704</v>
      </c>
      <c r="E1156" s="53" t="s">
        <v>3812</v>
      </c>
    </row>
    <row r="1157" spans="1:5" hidden="1">
      <c r="A1157" s="53" t="s">
        <v>3813</v>
      </c>
      <c r="B1157" s="53" t="s">
        <v>3702</v>
      </c>
      <c r="C1157" s="53" t="s">
        <v>3814</v>
      </c>
      <c r="D1157" s="53" t="s">
        <v>3704</v>
      </c>
      <c r="E1157" s="53" t="s">
        <v>3815</v>
      </c>
    </row>
    <row r="1158" spans="1:5" hidden="1">
      <c r="A1158" s="53" t="s">
        <v>3816</v>
      </c>
      <c r="B1158" s="53" t="s">
        <v>3702</v>
      </c>
      <c r="C1158" s="53" t="s">
        <v>3817</v>
      </c>
      <c r="D1158" s="53" t="s">
        <v>3704</v>
      </c>
      <c r="E1158" s="53" t="s">
        <v>3818</v>
      </c>
    </row>
    <row r="1159" spans="1:5" hidden="1">
      <c r="A1159" s="53" t="s">
        <v>3819</v>
      </c>
      <c r="B1159" s="53" t="s">
        <v>3702</v>
      </c>
      <c r="C1159" s="53" t="s">
        <v>3820</v>
      </c>
      <c r="D1159" s="53" t="s">
        <v>3704</v>
      </c>
      <c r="E1159" s="53" t="s">
        <v>3821</v>
      </c>
    </row>
    <row r="1160" spans="1:5" hidden="1">
      <c r="A1160" s="53" t="s">
        <v>3822</v>
      </c>
      <c r="B1160" s="53" t="s">
        <v>3702</v>
      </c>
      <c r="C1160" s="53" t="s">
        <v>3823</v>
      </c>
      <c r="D1160" s="53" t="s">
        <v>3704</v>
      </c>
      <c r="E1160" s="53" t="s">
        <v>3824</v>
      </c>
    </row>
    <row r="1161" spans="1:5" hidden="1">
      <c r="A1161" s="53" t="s">
        <v>3825</v>
      </c>
      <c r="B1161" s="53" t="s">
        <v>3702</v>
      </c>
      <c r="C1161" s="53" t="s">
        <v>3826</v>
      </c>
      <c r="D1161" s="53" t="s">
        <v>3704</v>
      </c>
      <c r="E1161" s="53" t="s">
        <v>3827</v>
      </c>
    </row>
    <row r="1162" spans="1:5" hidden="1">
      <c r="A1162" s="53" t="s">
        <v>3828</v>
      </c>
      <c r="B1162" s="53" t="s">
        <v>3702</v>
      </c>
      <c r="C1162" s="53" t="s">
        <v>3829</v>
      </c>
      <c r="D1162" s="53" t="s">
        <v>3704</v>
      </c>
      <c r="E1162" s="53" t="s">
        <v>3830</v>
      </c>
    </row>
    <row r="1163" spans="1:5" hidden="1">
      <c r="A1163" s="53" t="s">
        <v>3831</v>
      </c>
      <c r="B1163" s="53" t="s">
        <v>3832</v>
      </c>
      <c r="C1163" s="53" t="s">
        <v>3833</v>
      </c>
      <c r="D1163" s="53" t="s">
        <v>3834</v>
      </c>
      <c r="E1163" s="53" t="s">
        <v>3835</v>
      </c>
    </row>
    <row r="1164" spans="1:5" hidden="1">
      <c r="A1164" s="53" t="s">
        <v>3836</v>
      </c>
      <c r="B1164" s="53" t="s">
        <v>3832</v>
      </c>
      <c r="C1164" s="53" t="s">
        <v>3837</v>
      </c>
      <c r="D1164" s="53" t="s">
        <v>3834</v>
      </c>
      <c r="E1164" s="53" t="s">
        <v>3838</v>
      </c>
    </row>
    <row r="1165" spans="1:5" hidden="1">
      <c r="A1165" s="53" t="s">
        <v>3839</v>
      </c>
      <c r="B1165" s="53" t="s">
        <v>3832</v>
      </c>
      <c r="C1165" s="53" t="s">
        <v>3840</v>
      </c>
      <c r="D1165" s="53" t="s">
        <v>3834</v>
      </c>
      <c r="E1165" s="53" t="s">
        <v>3841</v>
      </c>
    </row>
    <row r="1166" spans="1:5" hidden="1">
      <c r="A1166" s="53" t="s">
        <v>3842</v>
      </c>
      <c r="B1166" s="53" t="s">
        <v>3832</v>
      </c>
      <c r="C1166" s="53" t="s">
        <v>3843</v>
      </c>
      <c r="D1166" s="53" t="s">
        <v>3834</v>
      </c>
      <c r="E1166" s="53" t="s">
        <v>3844</v>
      </c>
    </row>
    <row r="1167" spans="1:5" hidden="1">
      <c r="A1167" s="53" t="s">
        <v>3845</v>
      </c>
      <c r="B1167" s="53" t="s">
        <v>3832</v>
      </c>
      <c r="C1167" s="53" t="s">
        <v>3846</v>
      </c>
      <c r="D1167" s="53" t="s">
        <v>3834</v>
      </c>
      <c r="E1167" s="53" t="s">
        <v>3847</v>
      </c>
    </row>
    <row r="1168" spans="1:5" hidden="1">
      <c r="A1168" s="53" t="s">
        <v>3848</v>
      </c>
      <c r="B1168" s="53" t="s">
        <v>3832</v>
      </c>
      <c r="C1168" s="53" t="s">
        <v>3849</v>
      </c>
      <c r="D1168" s="53" t="s">
        <v>3834</v>
      </c>
      <c r="E1168" s="53" t="s">
        <v>3850</v>
      </c>
    </row>
    <row r="1169" spans="1:5" hidden="1">
      <c r="A1169" s="53" t="s">
        <v>3851</v>
      </c>
      <c r="B1169" s="53" t="s">
        <v>3832</v>
      </c>
      <c r="C1169" s="53" t="s">
        <v>3852</v>
      </c>
      <c r="D1169" s="53" t="s">
        <v>3834</v>
      </c>
      <c r="E1169" s="53" t="s">
        <v>3853</v>
      </c>
    </row>
    <row r="1170" spans="1:5" hidden="1">
      <c r="A1170" s="53" t="s">
        <v>3854</v>
      </c>
      <c r="B1170" s="53" t="s">
        <v>3832</v>
      </c>
      <c r="C1170" s="53" t="s">
        <v>3855</v>
      </c>
      <c r="D1170" s="53" t="s">
        <v>3834</v>
      </c>
      <c r="E1170" s="53" t="s">
        <v>3856</v>
      </c>
    </row>
    <row r="1171" spans="1:5" hidden="1">
      <c r="A1171" s="53" t="s">
        <v>3857</v>
      </c>
      <c r="B1171" s="53" t="s">
        <v>3832</v>
      </c>
      <c r="C1171" s="53" t="s">
        <v>3858</v>
      </c>
      <c r="D1171" s="53" t="s">
        <v>3834</v>
      </c>
      <c r="E1171" s="53" t="s">
        <v>3859</v>
      </c>
    </row>
    <row r="1172" spans="1:5" hidden="1">
      <c r="A1172" s="53" t="s">
        <v>3860</v>
      </c>
      <c r="B1172" s="53" t="s">
        <v>3832</v>
      </c>
      <c r="C1172" s="53" t="s">
        <v>3861</v>
      </c>
      <c r="D1172" s="53" t="s">
        <v>3834</v>
      </c>
      <c r="E1172" s="53" t="s">
        <v>3862</v>
      </c>
    </row>
    <row r="1173" spans="1:5" hidden="1">
      <c r="A1173" s="53" t="s">
        <v>3863</v>
      </c>
      <c r="B1173" s="53" t="s">
        <v>3832</v>
      </c>
      <c r="C1173" s="53" t="s">
        <v>3864</v>
      </c>
      <c r="D1173" s="53" t="s">
        <v>3834</v>
      </c>
      <c r="E1173" s="53" t="s">
        <v>3865</v>
      </c>
    </row>
    <row r="1174" spans="1:5" hidden="1">
      <c r="A1174" s="53" t="s">
        <v>3866</v>
      </c>
      <c r="B1174" s="53" t="s">
        <v>3832</v>
      </c>
      <c r="C1174" s="53" t="s">
        <v>3867</v>
      </c>
      <c r="D1174" s="53" t="s">
        <v>3834</v>
      </c>
      <c r="E1174" s="53" t="s">
        <v>3868</v>
      </c>
    </row>
    <row r="1175" spans="1:5" hidden="1">
      <c r="A1175" s="53" t="s">
        <v>3869</v>
      </c>
      <c r="B1175" s="53" t="s">
        <v>3832</v>
      </c>
      <c r="C1175" s="53" t="s">
        <v>3870</v>
      </c>
      <c r="D1175" s="53" t="s">
        <v>3834</v>
      </c>
      <c r="E1175" s="53" t="s">
        <v>3871</v>
      </c>
    </row>
    <row r="1176" spans="1:5" hidden="1">
      <c r="A1176" s="53" t="s">
        <v>3872</v>
      </c>
      <c r="B1176" s="53" t="s">
        <v>3832</v>
      </c>
      <c r="C1176" s="53" t="s">
        <v>3873</v>
      </c>
      <c r="D1176" s="53" t="s">
        <v>3834</v>
      </c>
      <c r="E1176" s="53" t="s">
        <v>3874</v>
      </c>
    </row>
    <row r="1177" spans="1:5" hidden="1">
      <c r="A1177" s="53" t="s">
        <v>3875</v>
      </c>
      <c r="B1177" s="53" t="s">
        <v>3832</v>
      </c>
      <c r="C1177" s="53" t="s">
        <v>3876</v>
      </c>
      <c r="D1177" s="53" t="s">
        <v>3834</v>
      </c>
      <c r="E1177" s="53" t="s">
        <v>3877</v>
      </c>
    </row>
    <row r="1178" spans="1:5" hidden="1">
      <c r="A1178" s="53" t="s">
        <v>3878</v>
      </c>
      <c r="B1178" s="53" t="s">
        <v>3832</v>
      </c>
      <c r="C1178" s="53" t="s">
        <v>3879</v>
      </c>
      <c r="D1178" s="53" t="s">
        <v>3834</v>
      </c>
      <c r="E1178" s="53" t="s">
        <v>3880</v>
      </c>
    </row>
    <row r="1179" spans="1:5" hidden="1">
      <c r="A1179" s="53" t="s">
        <v>3881</v>
      </c>
      <c r="B1179" s="53" t="s">
        <v>3832</v>
      </c>
      <c r="C1179" s="53" t="s">
        <v>3882</v>
      </c>
      <c r="D1179" s="53" t="s">
        <v>3834</v>
      </c>
      <c r="E1179" s="53" t="s">
        <v>3883</v>
      </c>
    </row>
    <row r="1180" spans="1:5" hidden="1">
      <c r="A1180" s="53" t="s">
        <v>3884</v>
      </c>
      <c r="B1180" s="53" t="s">
        <v>3832</v>
      </c>
      <c r="C1180" s="53" t="s">
        <v>3885</v>
      </c>
      <c r="D1180" s="53" t="s">
        <v>3834</v>
      </c>
      <c r="E1180" s="53" t="s">
        <v>3886</v>
      </c>
    </row>
    <row r="1181" spans="1:5" hidden="1">
      <c r="A1181" s="53" t="s">
        <v>3887</v>
      </c>
      <c r="B1181" s="53" t="s">
        <v>3832</v>
      </c>
      <c r="C1181" s="53" t="s">
        <v>3888</v>
      </c>
      <c r="D1181" s="53" t="s">
        <v>3834</v>
      </c>
      <c r="E1181" s="53" t="s">
        <v>3889</v>
      </c>
    </row>
    <row r="1182" spans="1:5" hidden="1">
      <c r="A1182" s="53" t="s">
        <v>3890</v>
      </c>
      <c r="B1182" s="53" t="s">
        <v>3832</v>
      </c>
      <c r="C1182" s="53" t="s">
        <v>3891</v>
      </c>
      <c r="D1182" s="53" t="s">
        <v>3834</v>
      </c>
      <c r="E1182" s="53" t="s">
        <v>3892</v>
      </c>
    </row>
    <row r="1183" spans="1:5" hidden="1">
      <c r="A1183" s="53" t="s">
        <v>3893</v>
      </c>
      <c r="B1183" s="53" t="s">
        <v>3832</v>
      </c>
      <c r="C1183" s="53" t="s">
        <v>3894</v>
      </c>
      <c r="D1183" s="53" t="s">
        <v>3834</v>
      </c>
      <c r="E1183" s="53" t="s">
        <v>3895</v>
      </c>
    </row>
    <row r="1184" spans="1:5" hidden="1">
      <c r="A1184" s="53" t="s">
        <v>3896</v>
      </c>
      <c r="B1184" s="53" t="s">
        <v>3832</v>
      </c>
      <c r="C1184" s="53" t="s">
        <v>3897</v>
      </c>
      <c r="D1184" s="53" t="s">
        <v>3834</v>
      </c>
      <c r="E1184" s="53" t="s">
        <v>3898</v>
      </c>
    </row>
    <row r="1185" spans="1:5" hidden="1">
      <c r="A1185" s="53" t="s">
        <v>3899</v>
      </c>
      <c r="B1185" s="53" t="s">
        <v>3832</v>
      </c>
      <c r="C1185" s="53" t="s">
        <v>3900</v>
      </c>
      <c r="D1185" s="53" t="s">
        <v>3834</v>
      </c>
      <c r="E1185" s="53" t="s">
        <v>3901</v>
      </c>
    </row>
    <row r="1186" spans="1:5" hidden="1">
      <c r="A1186" s="53" t="s">
        <v>3902</v>
      </c>
      <c r="B1186" s="53" t="s">
        <v>3832</v>
      </c>
      <c r="C1186" s="53" t="s">
        <v>3903</v>
      </c>
      <c r="D1186" s="53" t="s">
        <v>3834</v>
      </c>
      <c r="E1186" s="53" t="s">
        <v>3904</v>
      </c>
    </row>
    <row r="1187" spans="1:5" hidden="1">
      <c r="A1187" s="53" t="s">
        <v>3905</v>
      </c>
      <c r="B1187" s="53" t="s">
        <v>3832</v>
      </c>
      <c r="C1187" s="53" t="s">
        <v>3906</v>
      </c>
      <c r="D1187" s="53" t="s">
        <v>3834</v>
      </c>
      <c r="E1187" s="53" t="s">
        <v>3907</v>
      </c>
    </row>
    <row r="1188" spans="1:5" hidden="1">
      <c r="A1188" s="53" t="s">
        <v>3908</v>
      </c>
      <c r="B1188" s="53" t="s">
        <v>3832</v>
      </c>
      <c r="C1188" s="53" t="s">
        <v>3909</v>
      </c>
      <c r="D1188" s="53" t="s">
        <v>3834</v>
      </c>
      <c r="E1188" s="53" t="s">
        <v>3910</v>
      </c>
    </row>
    <row r="1189" spans="1:5" hidden="1">
      <c r="A1189" s="53" t="s">
        <v>3911</v>
      </c>
      <c r="B1189" s="53" t="s">
        <v>3832</v>
      </c>
      <c r="C1189" s="53" t="s">
        <v>3912</v>
      </c>
      <c r="D1189" s="53" t="s">
        <v>3834</v>
      </c>
      <c r="E1189" s="53" t="s">
        <v>3913</v>
      </c>
    </row>
    <row r="1190" spans="1:5" hidden="1">
      <c r="A1190" s="53" t="s">
        <v>3914</v>
      </c>
      <c r="B1190" s="53" t="s">
        <v>3832</v>
      </c>
      <c r="C1190" s="53" t="s">
        <v>3915</v>
      </c>
      <c r="D1190" s="53" t="s">
        <v>3834</v>
      </c>
      <c r="E1190" s="53" t="s">
        <v>3916</v>
      </c>
    </row>
    <row r="1191" spans="1:5" hidden="1">
      <c r="A1191" s="53" t="s">
        <v>3917</v>
      </c>
      <c r="B1191" s="53" t="s">
        <v>3832</v>
      </c>
      <c r="C1191" s="53" t="s">
        <v>3918</v>
      </c>
      <c r="D1191" s="53" t="s">
        <v>3834</v>
      </c>
      <c r="E1191" s="53" t="s">
        <v>3919</v>
      </c>
    </row>
    <row r="1192" spans="1:5" hidden="1">
      <c r="A1192" s="53" t="s">
        <v>3920</v>
      </c>
      <c r="B1192" s="53" t="s">
        <v>3832</v>
      </c>
      <c r="C1192" s="53" t="s">
        <v>3921</v>
      </c>
      <c r="D1192" s="53" t="s">
        <v>3834</v>
      </c>
      <c r="E1192" s="53" t="s">
        <v>3922</v>
      </c>
    </row>
    <row r="1193" spans="1:5" hidden="1">
      <c r="A1193" s="53" t="s">
        <v>3923</v>
      </c>
      <c r="B1193" s="53" t="s">
        <v>3832</v>
      </c>
      <c r="C1193" s="53" t="s">
        <v>3924</v>
      </c>
      <c r="D1193" s="53" t="s">
        <v>3834</v>
      </c>
      <c r="E1193" s="53" t="s">
        <v>3925</v>
      </c>
    </row>
    <row r="1194" spans="1:5" hidden="1">
      <c r="A1194" s="53" t="s">
        <v>3926</v>
      </c>
      <c r="B1194" s="53" t="s">
        <v>3832</v>
      </c>
      <c r="C1194" s="53" t="s">
        <v>3927</v>
      </c>
      <c r="D1194" s="53" t="s">
        <v>3834</v>
      </c>
      <c r="E1194" s="53" t="s">
        <v>3928</v>
      </c>
    </row>
    <row r="1195" spans="1:5" hidden="1">
      <c r="A1195" s="53" t="s">
        <v>3929</v>
      </c>
      <c r="B1195" s="53" t="s">
        <v>3832</v>
      </c>
      <c r="C1195" s="53" t="s">
        <v>3930</v>
      </c>
      <c r="D1195" s="53" t="s">
        <v>3834</v>
      </c>
      <c r="E1195" s="53" t="s">
        <v>3931</v>
      </c>
    </row>
    <row r="1196" spans="1:5" hidden="1">
      <c r="A1196" s="53" t="s">
        <v>3932</v>
      </c>
      <c r="B1196" s="53" t="s">
        <v>3832</v>
      </c>
      <c r="C1196" s="53" t="s">
        <v>3933</v>
      </c>
      <c r="D1196" s="53" t="s">
        <v>3834</v>
      </c>
      <c r="E1196" s="53" t="s">
        <v>3934</v>
      </c>
    </row>
    <row r="1197" spans="1:5" hidden="1">
      <c r="A1197" s="53" t="s">
        <v>3935</v>
      </c>
      <c r="B1197" s="53" t="s">
        <v>3832</v>
      </c>
      <c r="C1197" s="53" t="s">
        <v>3936</v>
      </c>
      <c r="D1197" s="53" t="s">
        <v>3834</v>
      </c>
      <c r="E1197" s="53" t="s">
        <v>3937</v>
      </c>
    </row>
    <row r="1198" spans="1:5" hidden="1">
      <c r="A1198" s="53" t="s">
        <v>3938</v>
      </c>
      <c r="B1198" s="53" t="s">
        <v>3832</v>
      </c>
      <c r="C1198" s="53" t="s">
        <v>3939</v>
      </c>
      <c r="D1198" s="53" t="s">
        <v>3834</v>
      </c>
      <c r="E1198" s="53" t="s">
        <v>611</v>
      </c>
    </row>
    <row r="1199" spans="1:5" hidden="1">
      <c r="A1199" s="53" t="s">
        <v>3940</v>
      </c>
      <c r="B1199" s="53" t="s">
        <v>3832</v>
      </c>
      <c r="C1199" s="53" t="s">
        <v>3823</v>
      </c>
      <c r="D1199" s="53" t="s">
        <v>3834</v>
      </c>
      <c r="E1199" s="53" t="s">
        <v>3824</v>
      </c>
    </row>
    <row r="1200" spans="1:5" hidden="1">
      <c r="A1200" s="53" t="s">
        <v>3941</v>
      </c>
      <c r="B1200" s="53" t="s">
        <v>3832</v>
      </c>
      <c r="C1200" s="53" t="s">
        <v>3942</v>
      </c>
      <c r="D1200" s="53" t="s">
        <v>3834</v>
      </c>
      <c r="E1200" s="53" t="s">
        <v>3943</v>
      </c>
    </row>
    <row r="1201" spans="1:5" hidden="1">
      <c r="A1201" s="53" t="s">
        <v>3944</v>
      </c>
      <c r="B1201" s="53" t="s">
        <v>3832</v>
      </c>
      <c r="C1201" s="53" t="s">
        <v>3945</v>
      </c>
      <c r="D1201" s="53" t="s">
        <v>3834</v>
      </c>
      <c r="E1201" s="53" t="s">
        <v>3946</v>
      </c>
    </row>
    <row r="1202" spans="1:5" hidden="1">
      <c r="A1202" s="53" t="s">
        <v>3947</v>
      </c>
      <c r="B1202" s="53" t="s">
        <v>3832</v>
      </c>
      <c r="C1202" s="53" t="s">
        <v>3948</v>
      </c>
      <c r="D1202" s="53" t="s">
        <v>3834</v>
      </c>
      <c r="E1202" s="53" t="s">
        <v>3949</v>
      </c>
    </row>
    <row r="1203" spans="1:5" hidden="1">
      <c r="A1203" s="53" t="s">
        <v>3950</v>
      </c>
      <c r="B1203" s="53" t="s">
        <v>3832</v>
      </c>
      <c r="C1203" s="53" t="s">
        <v>3951</v>
      </c>
      <c r="D1203" s="53" t="s">
        <v>3834</v>
      </c>
      <c r="E1203" s="53" t="s">
        <v>3952</v>
      </c>
    </row>
    <row r="1204" spans="1:5" hidden="1">
      <c r="A1204" s="53" t="s">
        <v>3953</v>
      </c>
      <c r="B1204" s="53" t="s">
        <v>3954</v>
      </c>
      <c r="C1204" s="53" t="s">
        <v>3955</v>
      </c>
      <c r="D1204" s="53" t="s">
        <v>3956</v>
      </c>
      <c r="E1204" s="53" t="s">
        <v>3957</v>
      </c>
    </row>
    <row r="1205" spans="1:5" hidden="1">
      <c r="A1205" s="53" t="s">
        <v>3958</v>
      </c>
      <c r="B1205" s="53" t="s">
        <v>3954</v>
      </c>
      <c r="C1205" s="53" t="s">
        <v>3959</v>
      </c>
      <c r="D1205" s="53" t="s">
        <v>3956</v>
      </c>
      <c r="E1205" s="53" t="s">
        <v>3960</v>
      </c>
    </row>
    <row r="1206" spans="1:5" hidden="1">
      <c r="A1206" s="53" t="s">
        <v>3961</v>
      </c>
      <c r="B1206" s="53" t="s">
        <v>3954</v>
      </c>
      <c r="C1206" s="53" t="s">
        <v>3962</v>
      </c>
      <c r="D1206" s="53" t="s">
        <v>3956</v>
      </c>
      <c r="E1206" s="53" t="s">
        <v>3963</v>
      </c>
    </row>
    <row r="1207" spans="1:5" hidden="1">
      <c r="A1207" s="53" t="s">
        <v>3964</v>
      </c>
      <c r="B1207" s="53" t="s">
        <v>3954</v>
      </c>
      <c r="C1207" s="53" t="s">
        <v>3965</v>
      </c>
      <c r="D1207" s="53" t="s">
        <v>3956</v>
      </c>
      <c r="E1207" s="53" t="s">
        <v>3966</v>
      </c>
    </row>
    <row r="1208" spans="1:5" hidden="1">
      <c r="A1208" s="53" t="s">
        <v>3967</v>
      </c>
      <c r="B1208" s="53" t="s">
        <v>3954</v>
      </c>
      <c r="C1208" s="53" t="s">
        <v>3968</v>
      </c>
      <c r="D1208" s="53" t="s">
        <v>3956</v>
      </c>
      <c r="E1208" s="53" t="s">
        <v>3969</v>
      </c>
    </row>
    <row r="1209" spans="1:5" hidden="1">
      <c r="A1209" s="53" t="s">
        <v>3970</v>
      </c>
      <c r="B1209" s="53" t="s">
        <v>3954</v>
      </c>
      <c r="C1209" s="53" t="s">
        <v>3971</v>
      </c>
      <c r="D1209" s="53" t="s">
        <v>3956</v>
      </c>
      <c r="E1209" s="53" t="s">
        <v>3972</v>
      </c>
    </row>
    <row r="1210" spans="1:5" hidden="1">
      <c r="A1210" s="53" t="s">
        <v>3973</v>
      </c>
      <c r="B1210" s="53" t="s">
        <v>3954</v>
      </c>
      <c r="C1210" s="53" t="s">
        <v>3974</v>
      </c>
      <c r="D1210" s="53" t="s">
        <v>3956</v>
      </c>
      <c r="E1210" s="53" t="s">
        <v>3975</v>
      </c>
    </row>
    <row r="1211" spans="1:5" hidden="1">
      <c r="A1211" s="53" t="s">
        <v>3976</v>
      </c>
      <c r="B1211" s="53" t="s">
        <v>3954</v>
      </c>
      <c r="C1211" s="53" t="s">
        <v>3977</v>
      </c>
      <c r="D1211" s="53" t="s">
        <v>3956</v>
      </c>
      <c r="E1211" s="53" t="s">
        <v>3978</v>
      </c>
    </row>
    <row r="1212" spans="1:5" hidden="1">
      <c r="A1212" s="53" t="s">
        <v>3979</v>
      </c>
      <c r="B1212" s="53" t="s">
        <v>3954</v>
      </c>
      <c r="C1212" s="53" t="s">
        <v>3980</v>
      </c>
      <c r="D1212" s="53" t="s">
        <v>3956</v>
      </c>
      <c r="E1212" s="53" t="s">
        <v>3981</v>
      </c>
    </row>
    <row r="1213" spans="1:5" hidden="1">
      <c r="A1213" s="53" t="s">
        <v>3982</v>
      </c>
      <c r="B1213" s="53" t="s">
        <v>3954</v>
      </c>
      <c r="C1213" s="53" t="s">
        <v>3983</v>
      </c>
      <c r="D1213" s="53" t="s">
        <v>3956</v>
      </c>
      <c r="E1213" s="53" t="s">
        <v>3984</v>
      </c>
    </row>
    <row r="1214" spans="1:5" hidden="1">
      <c r="A1214" s="53" t="s">
        <v>3985</v>
      </c>
      <c r="B1214" s="53" t="s">
        <v>3954</v>
      </c>
      <c r="C1214" s="53" t="s">
        <v>3986</v>
      </c>
      <c r="D1214" s="53" t="s">
        <v>3956</v>
      </c>
      <c r="E1214" s="53" t="s">
        <v>3987</v>
      </c>
    </row>
    <row r="1215" spans="1:5" hidden="1">
      <c r="A1215" s="53" t="s">
        <v>3988</v>
      </c>
      <c r="B1215" s="53" t="s">
        <v>3954</v>
      </c>
      <c r="C1215" s="53" t="s">
        <v>3989</v>
      </c>
      <c r="D1215" s="53" t="s">
        <v>3956</v>
      </c>
      <c r="E1215" s="53" t="s">
        <v>3990</v>
      </c>
    </row>
    <row r="1216" spans="1:5" hidden="1">
      <c r="A1216" s="53" t="s">
        <v>3991</v>
      </c>
      <c r="B1216" s="53" t="s">
        <v>3954</v>
      </c>
      <c r="C1216" s="53" t="s">
        <v>3992</v>
      </c>
      <c r="D1216" s="53" t="s">
        <v>3956</v>
      </c>
      <c r="E1216" s="53" t="s">
        <v>3993</v>
      </c>
    </row>
    <row r="1217" spans="1:5" hidden="1">
      <c r="A1217" s="53" t="s">
        <v>3994</v>
      </c>
      <c r="B1217" s="53" t="s">
        <v>3954</v>
      </c>
      <c r="C1217" s="53" t="s">
        <v>3995</v>
      </c>
      <c r="D1217" s="53" t="s">
        <v>3956</v>
      </c>
      <c r="E1217" s="53" t="s">
        <v>3996</v>
      </c>
    </row>
    <row r="1218" spans="1:5" hidden="1">
      <c r="A1218" s="53" t="s">
        <v>3997</v>
      </c>
      <c r="B1218" s="53" t="s">
        <v>3954</v>
      </c>
      <c r="C1218" s="53" t="s">
        <v>3998</v>
      </c>
      <c r="D1218" s="53" t="s">
        <v>3956</v>
      </c>
      <c r="E1218" s="53" t="s">
        <v>3999</v>
      </c>
    </row>
    <row r="1219" spans="1:5" hidden="1">
      <c r="A1219" s="53" t="s">
        <v>4000</v>
      </c>
      <c r="B1219" s="53" t="s">
        <v>3954</v>
      </c>
      <c r="C1219" s="53" t="s">
        <v>4001</v>
      </c>
      <c r="D1219" s="53" t="s">
        <v>3956</v>
      </c>
      <c r="E1219" s="53" t="s">
        <v>4002</v>
      </c>
    </row>
    <row r="1220" spans="1:5" hidden="1">
      <c r="A1220" s="53" t="s">
        <v>4003</v>
      </c>
      <c r="B1220" s="53" t="s">
        <v>3954</v>
      </c>
      <c r="C1220" s="53" t="s">
        <v>4004</v>
      </c>
      <c r="D1220" s="53" t="s">
        <v>3956</v>
      </c>
      <c r="E1220" s="53" t="s">
        <v>4005</v>
      </c>
    </row>
    <row r="1221" spans="1:5" hidden="1">
      <c r="A1221" s="53" t="s">
        <v>4006</v>
      </c>
      <c r="B1221" s="53" t="s">
        <v>3954</v>
      </c>
      <c r="C1221" s="53" t="s">
        <v>1382</v>
      </c>
      <c r="D1221" s="53" t="s">
        <v>3956</v>
      </c>
      <c r="E1221" s="53" t="s">
        <v>4007</v>
      </c>
    </row>
    <row r="1222" spans="1:5" hidden="1">
      <c r="A1222" s="53" t="s">
        <v>4008</v>
      </c>
      <c r="B1222" s="53" t="s">
        <v>3954</v>
      </c>
      <c r="C1222" s="53" t="s">
        <v>4009</v>
      </c>
      <c r="D1222" s="53" t="s">
        <v>3956</v>
      </c>
      <c r="E1222" s="53" t="s">
        <v>4010</v>
      </c>
    </row>
    <row r="1223" spans="1:5" hidden="1">
      <c r="A1223" s="53" t="s">
        <v>4011</v>
      </c>
      <c r="B1223" s="53" t="s">
        <v>3954</v>
      </c>
      <c r="C1223" s="53" t="s">
        <v>4012</v>
      </c>
      <c r="D1223" s="53" t="s">
        <v>3956</v>
      </c>
      <c r="E1223" s="53" t="s">
        <v>4013</v>
      </c>
    </row>
    <row r="1224" spans="1:5" hidden="1">
      <c r="A1224" s="53" t="s">
        <v>4014</v>
      </c>
      <c r="B1224" s="53" t="s">
        <v>3954</v>
      </c>
      <c r="C1224" s="53" t="s">
        <v>4015</v>
      </c>
      <c r="D1224" s="53" t="s">
        <v>3956</v>
      </c>
      <c r="E1224" s="53" t="s">
        <v>4016</v>
      </c>
    </row>
    <row r="1225" spans="1:5" hidden="1">
      <c r="A1225" s="53" t="s">
        <v>4017</v>
      </c>
      <c r="B1225" s="53" t="s">
        <v>3954</v>
      </c>
      <c r="C1225" s="53" t="s">
        <v>4018</v>
      </c>
      <c r="D1225" s="53" t="s">
        <v>3956</v>
      </c>
      <c r="E1225" s="53" t="s">
        <v>4019</v>
      </c>
    </row>
    <row r="1226" spans="1:5" hidden="1">
      <c r="A1226" s="53" t="s">
        <v>4020</v>
      </c>
      <c r="B1226" s="53" t="s">
        <v>3954</v>
      </c>
      <c r="C1226" s="53" t="s">
        <v>4021</v>
      </c>
      <c r="D1226" s="53" t="s">
        <v>3956</v>
      </c>
      <c r="E1226" s="53" t="s">
        <v>4022</v>
      </c>
    </row>
    <row r="1227" spans="1:5" hidden="1">
      <c r="A1227" s="53" t="s">
        <v>4023</v>
      </c>
      <c r="B1227" s="53" t="s">
        <v>3954</v>
      </c>
      <c r="C1227" s="53" t="s">
        <v>4024</v>
      </c>
      <c r="D1227" s="53" t="s">
        <v>3956</v>
      </c>
      <c r="E1227" s="53" t="s">
        <v>4025</v>
      </c>
    </row>
    <row r="1228" spans="1:5" hidden="1">
      <c r="A1228" s="53" t="s">
        <v>4026</v>
      </c>
      <c r="B1228" s="53" t="s">
        <v>3954</v>
      </c>
      <c r="C1228" s="53" t="s">
        <v>4027</v>
      </c>
      <c r="D1228" s="53" t="s">
        <v>3956</v>
      </c>
      <c r="E1228" s="53" t="s">
        <v>4028</v>
      </c>
    </row>
    <row r="1229" spans="1:5" hidden="1">
      <c r="A1229" s="53" t="s">
        <v>4029</v>
      </c>
      <c r="B1229" s="53" t="s">
        <v>3954</v>
      </c>
      <c r="C1229" s="53" t="s">
        <v>4030</v>
      </c>
      <c r="D1229" s="53" t="s">
        <v>3956</v>
      </c>
      <c r="E1229" s="53" t="s">
        <v>4031</v>
      </c>
    </row>
    <row r="1230" spans="1:5" hidden="1">
      <c r="A1230" s="53" t="s">
        <v>4032</v>
      </c>
      <c r="B1230" s="53" t="s">
        <v>3954</v>
      </c>
      <c r="C1230" s="53" t="s">
        <v>4033</v>
      </c>
      <c r="D1230" s="53" t="s">
        <v>3956</v>
      </c>
      <c r="E1230" s="53" t="s">
        <v>4034</v>
      </c>
    </row>
    <row r="1231" spans="1:5" hidden="1">
      <c r="A1231" s="53" t="s">
        <v>4035</v>
      </c>
      <c r="B1231" s="53" t="s">
        <v>3954</v>
      </c>
      <c r="C1231" s="53" t="s">
        <v>4036</v>
      </c>
      <c r="D1231" s="53" t="s">
        <v>3956</v>
      </c>
      <c r="E1231" s="53" t="s">
        <v>4037</v>
      </c>
    </row>
    <row r="1232" spans="1:5" hidden="1">
      <c r="A1232" s="53" t="s">
        <v>4038</v>
      </c>
      <c r="B1232" s="53" t="s">
        <v>3954</v>
      </c>
      <c r="C1232" s="53" t="s">
        <v>4039</v>
      </c>
      <c r="D1232" s="53" t="s">
        <v>3956</v>
      </c>
      <c r="E1232" s="53" t="s">
        <v>4040</v>
      </c>
    </row>
    <row r="1233" spans="1:5" hidden="1">
      <c r="A1233" s="53" t="s">
        <v>4041</v>
      </c>
      <c r="B1233" s="53" t="s">
        <v>3954</v>
      </c>
      <c r="C1233" s="53" t="s">
        <v>4042</v>
      </c>
      <c r="D1233" s="53" t="s">
        <v>3956</v>
      </c>
      <c r="E1233" s="53" t="s">
        <v>4043</v>
      </c>
    </row>
    <row r="1234" spans="1:5" hidden="1">
      <c r="A1234" s="53" t="s">
        <v>4044</v>
      </c>
      <c r="B1234" s="53" t="s">
        <v>3954</v>
      </c>
      <c r="C1234" s="53" t="s">
        <v>4045</v>
      </c>
      <c r="D1234" s="53" t="s">
        <v>3956</v>
      </c>
      <c r="E1234" s="53" t="s">
        <v>4046</v>
      </c>
    </row>
    <row r="1235" spans="1:5" hidden="1">
      <c r="A1235" s="53" t="s">
        <v>4047</v>
      </c>
      <c r="B1235" s="53" t="s">
        <v>3954</v>
      </c>
      <c r="C1235" s="53" t="s">
        <v>4048</v>
      </c>
      <c r="D1235" s="53" t="s">
        <v>3956</v>
      </c>
      <c r="E1235" s="53" t="s">
        <v>4049</v>
      </c>
    </row>
    <row r="1236" spans="1:5" hidden="1">
      <c r="A1236" s="53" t="s">
        <v>4050</v>
      </c>
      <c r="B1236" s="53" t="s">
        <v>3954</v>
      </c>
      <c r="C1236" s="53" t="s">
        <v>4051</v>
      </c>
      <c r="D1236" s="53" t="s">
        <v>3956</v>
      </c>
      <c r="E1236" s="53" t="s">
        <v>4052</v>
      </c>
    </row>
    <row r="1237" spans="1:5" hidden="1">
      <c r="A1237" s="53" t="s">
        <v>4053</v>
      </c>
      <c r="B1237" s="53" t="s">
        <v>3954</v>
      </c>
      <c r="C1237" s="53" t="s">
        <v>4054</v>
      </c>
      <c r="D1237" s="53" t="s">
        <v>3956</v>
      </c>
      <c r="E1237" s="53" t="s">
        <v>4055</v>
      </c>
    </row>
    <row r="1238" spans="1:5" hidden="1">
      <c r="A1238" s="53" t="s">
        <v>4056</v>
      </c>
      <c r="B1238" s="53" t="s">
        <v>3954</v>
      </c>
      <c r="C1238" s="53" t="s">
        <v>4057</v>
      </c>
      <c r="D1238" s="53" t="s">
        <v>3956</v>
      </c>
      <c r="E1238" s="53" t="s">
        <v>4058</v>
      </c>
    </row>
    <row r="1239" spans="1:5" hidden="1">
      <c r="A1239" s="53" t="s">
        <v>4059</v>
      </c>
      <c r="B1239" s="53" t="s">
        <v>3954</v>
      </c>
      <c r="C1239" s="53" t="s">
        <v>4060</v>
      </c>
      <c r="D1239" s="53" t="s">
        <v>3956</v>
      </c>
      <c r="E1239" s="53" t="s">
        <v>4061</v>
      </c>
    </row>
    <row r="1240" spans="1:5" hidden="1">
      <c r="A1240" s="53" t="s">
        <v>4062</v>
      </c>
      <c r="B1240" s="53" t="s">
        <v>3954</v>
      </c>
      <c r="C1240" s="53" t="s">
        <v>4063</v>
      </c>
      <c r="D1240" s="53" t="s">
        <v>3956</v>
      </c>
      <c r="E1240" s="53" t="s">
        <v>4064</v>
      </c>
    </row>
    <row r="1241" spans="1:5" hidden="1">
      <c r="A1241" s="53" t="s">
        <v>4065</v>
      </c>
      <c r="B1241" s="53" t="s">
        <v>3954</v>
      </c>
      <c r="C1241" s="53" t="s">
        <v>2923</v>
      </c>
      <c r="D1241" s="53" t="s">
        <v>3956</v>
      </c>
      <c r="E1241" s="53" t="s">
        <v>2924</v>
      </c>
    </row>
    <row r="1242" spans="1:5" hidden="1">
      <c r="A1242" s="53" t="s">
        <v>4066</v>
      </c>
      <c r="B1242" s="53" t="s">
        <v>3954</v>
      </c>
      <c r="C1242" s="53" t="s">
        <v>4067</v>
      </c>
      <c r="D1242" s="53" t="s">
        <v>3956</v>
      </c>
      <c r="E1242" s="53" t="s">
        <v>4068</v>
      </c>
    </row>
    <row r="1243" spans="1:5" hidden="1">
      <c r="A1243" s="53" t="s">
        <v>4069</v>
      </c>
      <c r="B1243" s="53" t="s">
        <v>4070</v>
      </c>
      <c r="C1243" s="53" t="s">
        <v>4071</v>
      </c>
      <c r="D1243" s="53" t="s">
        <v>4072</v>
      </c>
      <c r="E1243" s="53" t="s">
        <v>4073</v>
      </c>
    </row>
    <row r="1244" spans="1:5" hidden="1">
      <c r="A1244" s="53" t="s">
        <v>4074</v>
      </c>
      <c r="B1244" s="53" t="s">
        <v>4070</v>
      </c>
      <c r="C1244" s="53" t="s">
        <v>4075</v>
      </c>
      <c r="D1244" s="53" t="s">
        <v>4072</v>
      </c>
      <c r="E1244" s="53" t="s">
        <v>4076</v>
      </c>
    </row>
    <row r="1245" spans="1:5" hidden="1">
      <c r="A1245" s="53" t="s">
        <v>4077</v>
      </c>
      <c r="B1245" s="53" t="s">
        <v>4070</v>
      </c>
      <c r="C1245" s="53" t="s">
        <v>4078</v>
      </c>
      <c r="D1245" s="53" t="s">
        <v>4072</v>
      </c>
      <c r="E1245" s="53" t="s">
        <v>4079</v>
      </c>
    </row>
    <row r="1246" spans="1:5" hidden="1">
      <c r="A1246" s="53" t="s">
        <v>4080</v>
      </c>
      <c r="B1246" s="53" t="s">
        <v>4070</v>
      </c>
      <c r="C1246" s="53" t="s">
        <v>4081</v>
      </c>
      <c r="D1246" s="53" t="s">
        <v>4072</v>
      </c>
      <c r="E1246" s="53" t="s">
        <v>4082</v>
      </c>
    </row>
    <row r="1247" spans="1:5" hidden="1">
      <c r="A1247" s="53" t="s">
        <v>4083</v>
      </c>
      <c r="B1247" s="53" t="s">
        <v>4070</v>
      </c>
      <c r="C1247" s="53" t="s">
        <v>4084</v>
      </c>
      <c r="D1247" s="53" t="s">
        <v>4072</v>
      </c>
      <c r="E1247" s="53" t="s">
        <v>4085</v>
      </c>
    </row>
    <row r="1248" spans="1:5" hidden="1">
      <c r="A1248" s="53" t="s">
        <v>4086</v>
      </c>
      <c r="B1248" s="53" t="s">
        <v>4070</v>
      </c>
      <c r="C1248" s="53" t="s">
        <v>4087</v>
      </c>
      <c r="D1248" s="53" t="s">
        <v>4072</v>
      </c>
      <c r="E1248" s="53" t="s">
        <v>4088</v>
      </c>
    </row>
    <row r="1249" spans="1:5" hidden="1">
      <c r="A1249" s="53" t="s">
        <v>4089</v>
      </c>
      <c r="B1249" s="53" t="s">
        <v>4070</v>
      </c>
      <c r="C1249" s="53" t="s">
        <v>4090</v>
      </c>
      <c r="D1249" s="53" t="s">
        <v>4072</v>
      </c>
      <c r="E1249" s="53" t="s">
        <v>4091</v>
      </c>
    </row>
    <row r="1250" spans="1:5" hidden="1">
      <c r="A1250" s="53" t="s">
        <v>4092</v>
      </c>
      <c r="B1250" s="53" t="s">
        <v>4070</v>
      </c>
      <c r="C1250" s="53" t="s">
        <v>4093</v>
      </c>
      <c r="D1250" s="53" t="s">
        <v>4072</v>
      </c>
      <c r="E1250" s="53" t="s">
        <v>4094</v>
      </c>
    </row>
    <row r="1251" spans="1:5" hidden="1">
      <c r="A1251" s="53" t="s">
        <v>4095</v>
      </c>
      <c r="B1251" s="53" t="s">
        <v>4070</v>
      </c>
      <c r="C1251" s="53" t="s">
        <v>4096</v>
      </c>
      <c r="D1251" s="53" t="s">
        <v>4072</v>
      </c>
      <c r="E1251" s="53" t="s">
        <v>4097</v>
      </c>
    </row>
    <row r="1252" spans="1:5" hidden="1">
      <c r="A1252" s="53" t="s">
        <v>4098</v>
      </c>
      <c r="B1252" s="53" t="s">
        <v>4070</v>
      </c>
      <c r="C1252" s="53" t="s">
        <v>4099</v>
      </c>
      <c r="D1252" s="53" t="s">
        <v>4072</v>
      </c>
      <c r="E1252" s="53" t="s">
        <v>4100</v>
      </c>
    </row>
    <row r="1253" spans="1:5" hidden="1">
      <c r="A1253" s="53" t="s">
        <v>4101</v>
      </c>
      <c r="B1253" s="53" t="s">
        <v>4070</v>
      </c>
      <c r="C1253" s="53" t="s">
        <v>4102</v>
      </c>
      <c r="D1253" s="53" t="s">
        <v>4072</v>
      </c>
      <c r="E1253" s="53" t="s">
        <v>4103</v>
      </c>
    </row>
    <row r="1254" spans="1:5" hidden="1">
      <c r="A1254" s="53" t="s">
        <v>4104</v>
      </c>
      <c r="B1254" s="53" t="s">
        <v>4070</v>
      </c>
      <c r="C1254" s="53" t="s">
        <v>4105</v>
      </c>
      <c r="D1254" s="53" t="s">
        <v>4072</v>
      </c>
      <c r="E1254" s="53" t="s">
        <v>4106</v>
      </c>
    </row>
    <row r="1255" spans="1:5" hidden="1">
      <c r="A1255" s="53" t="s">
        <v>4107</v>
      </c>
      <c r="B1255" s="53" t="s">
        <v>4070</v>
      </c>
      <c r="C1255" s="53" t="s">
        <v>4108</v>
      </c>
      <c r="D1255" s="53" t="s">
        <v>4072</v>
      </c>
      <c r="E1255" s="53" t="s">
        <v>4109</v>
      </c>
    </row>
    <row r="1256" spans="1:5" hidden="1">
      <c r="A1256" s="53" t="s">
        <v>4110</v>
      </c>
      <c r="B1256" s="53" t="s">
        <v>4070</v>
      </c>
      <c r="C1256" s="53" t="s">
        <v>4111</v>
      </c>
      <c r="D1256" s="53" t="s">
        <v>4072</v>
      </c>
      <c r="E1256" s="53" t="s">
        <v>4112</v>
      </c>
    </row>
    <row r="1257" spans="1:5" hidden="1">
      <c r="A1257" s="53" t="s">
        <v>4113</v>
      </c>
      <c r="B1257" s="53" t="s">
        <v>4070</v>
      </c>
      <c r="C1257" s="53" t="s">
        <v>4114</v>
      </c>
      <c r="D1257" s="53" t="s">
        <v>4072</v>
      </c>
      <c r="E1257" s="53" t="s">
        <v>4115</v>
      </c>
    </row>
    <row r="1258" spans="1:5" hidden="1">
      <c r="A1258" s="53" t="s">
        <v>4116</v>
      </c>
      <c r="B1258" s="53" t="s">
        <v>4070</v>
      </c>
      <c r="C1258" s="53" t="s">
        <v>4117</v>
      </c>
      <c r="D1258" s="53" t="s">
        <v>4072</v>
      </c>
      <c r="E1258" s="53" t="s">
        <v>4118</v>
      </c>
    </row>
    <row r="1259" spans="1:5" hidden="1">
      <c r="A1259" s="53" t="s">
        <v>4119</v>
      </c>
      <c r="B1259" s="53" t="s">
        <v>4070</v>
      </c>
      <c r="C1259" s="53" t="s">
        <v>2769</v>
      </c>
      <c r="D1259" s="53" t="s">
        <v>4072</v>
      </c>
      <c r="E1259" s="53" t="s">
        <v>2770</v>
      </c>
    </row>
    <row r="1260" spans="1:5" hidden="1">
      <c r="A1260" s="53" t="s">
        <v>4120</v>
      </c>
      <c r="B1260" s="53" t="s">
        <v>4070</v>
      </c>
      <c r="C1260" s="53" t="s">
        <v>765</v>
      </c>
      <c r="D1260" s="53" t="s">
        <v>4072</v>
      </c>
      <c r="E1260" s="53" t="s">
        <v>766</v>
      </c>
    </row>
    <row r="1261" spans="1:5" hidden="1">
      <c r="A1261" s="53" t="s">
        <v>4121</v>
      </c>
      <c r="B1261" s="53" t="s">
        <v>4070</v>
      </c>
      <c r="C1261" s="53" t="s">
        <v>4122</v>
      </c>
      <c r="D1261" s="53" t="s">
        <v>4072</v>
      </c>
      <c r="E1261" s="53" t="s">
        <v>4123</v>
      </c>
    </row>
    <row r="1262" spans="1:5" hidden="1">
      <c r="A1262" s="53" t="s">
        <v>4124</v>
      </c>
      <c r="B1262" s="53" t="s">
        <v>4070</v>
      </c>
      <c r="C1262" s="53" t="s">
        <v>4125</v>
      </c>
      <c r="D1262" s="53" t="s">
        <v>4072</v>
      </c>
      <c r="E1262" s="53" t="s">
        <v>3928</v>
      </c>
    </row>
    <row r="1263" spans="1:5" hidden="1">
      <c r="A1263" s="53" t="s">
        <v>4126</v>
      </c>
      <c r="B1263" s="53" t="s">
        <v>4070</v>
      </c>
      <c r="C1263" s="53" t="s">
        <v>4127</v>
      </c>
      <c r="D1263" s="53" t="s">
        <v>4072</v>
      </c>
      <c r="E1263" s="53" t="s">
        <v>4128</v>
      </c>
    </row>
    <row r="1264" spans="1:5" hidden="1">
      <c r="A1264" s="53" t="s">
        <v>4129</v>
      </c>
      <c r="B1264" s="53" t="s">
        <v>4070</v>
      </c>
      <c r="C1264" s="53" t="s">
        <v>4130</v>
      </c>
      <c r="D1264" s="53" t="s">
        <v>4072</v>
      </c>
      <c r="E1264" s="53" t="s">
        <v>4131</v>
      </c>
    </row>
    <row r="1265" spans="1:5" hidden="1">
      <c r="A1265" s="53" t="s">
        <v>4132</v>
      </c>
      <c r="B1265" s="53" t="s">
        <v>4070</v>
      </c>
      <c r="C1265" s="53" t="s">
        <v>4133</v>
      </c>
      <c r="D1265" s="53" t="s">
        <v>4072</v>
      </c>
      <c r="E1265" s="53" t="s">
        <v>4134</v>
      </c>
    </row>
    <row r="1266" spans="1:5" hidden="1">
      <c r="A1266" s="53" t="s">
        <v>4135</v>
      </c>
      <c r="B1266" s="53" t="s">
        <v>4070</v>
      </c>
      <c r="C1266" s="53" t="s">
        <v>4136</v>
      </c>
      <c r="D1266" s="53" t="s">
        <v>4072</v>
      </c>
      <c r="E1266" s="53" t="s">
        <v>4137</v>
      </c>
    </row>
    <row r="1267" spans="1:5" hidden="1">
      <c r="A1267" s="53" t="s">
        <v>4138</v>
      </c>
      <c r="B1267" s="53" t="s">
        <v>4070</v>
      </c>
      <c r="C1267" s="53" t="s">
        <v>4139</v>
      </c>
      <c r="D1267" s="53" t="s">
        <v>4072</v>
      </c>
      <c r="E1267" s="53" t="s">
        <v>4140</v>
      </c>
    </row>
    <row r="1268" spans="1:5" hidden="1">
      <c r="A1268" s="53" t="s">
        <v>4141</v>
      </c>
      <c r="B1268" s="53" t="s">
        <v>4070</v>
      </c>
      <c r="C1268" s="53" t="s">
        <v>4142</v>
      </c>
      <c r="D1268" s="53" t="s">
        <v>4072</v>
      </c>
      <c r="E1268" s="53" t="s">
        <v>4143</v>
      </c>
    </row>
    <row r="1269" spans="1:5" hidden="1">
      <c r="A1269" s="53" t="s">
        <v>4144</v>
      </c>
      <c r="B1269" s="53" t="s">
        <v>4070</v>
      </c>
      <c r="C1269" s="53" t="s">
        <v>4145</v>
      </c>
      <c r="D1269" s="53" t="s">
        <v>4072</v>
      </c>
      <c r="E1269" s="53" t="s">
        <v>4146</v>
      </c>
    </row>
    <row r="1270" spans="1:5" hidden="1">
      <c r="A1270" s="53" t="s">
        <v>4147</v>
      </c>
      <c r="B1270" s="53" t="s">
        <v>4070</v>
      </c>
      <c r="C1270" s="53" t="s">
        <v>4148</v>
      </c>
      <c r="D1270" s="53" t="s">
        <v>4072</v>
      </c>
      <c r="E1270" s="53" t="s">
        <v>4149</v>
      </c>
    </row>
    <row r="1271" spans="1:5" hidden="1">
      <c r="A1271" s="53" t="s">
        <v>4150</v>
      </c>
      <c r="B1271" s="53" t="s">
        <v>4070</v>
      </c>
      <c r="C1271" s="53" t="s">
        <v>4151</v>
      </c>
      <c r="D1271" s="53" t="s">
        <v>4072</v>
      </c>
      <c r="E1271" s="53" t="s">
        <v>4152</v>
      </c>
    </row>
    <row r="1272" spans="1:5" hidden="1">
      <c r="A1272" s="53" t="s">
        <v>4153</v>
      </c>
      <c r="B1272" s="53" t="s">
        <v>4070</v>
      </c>
      <c r="C1272" s="53" t="s">
        <v>4154</v>
      </c>
      <c r="D1272" s="53" t="s">
        <v>4072</v>
      </c>
      <c r="E1272" s="53" t="s">
        <v>4155</v>
      </c>
    </row>
    <row r="1273" spans="1:5" hidden="1">
      <c r="A1273" s="53" t="s">
        <v>4156</v>
      </c>
      <c r="B1273" s="53" t="s">
        <v>4157</v>
      </c>
      <c r="C1273" s="53" t="s">
        <v>4158</v>
      </c>
      <c r="D1273" s="53" t="s">
        <v>4159</v>
      </c>
      <c r="E1273" s="53" t="s">
        <v>4160</v>
      </c>
    </row>
    <row r="1274" spans="1:5" hidden="1">
      <c r="A1274" s="53" t="s">
        <v>4161</v>
      </c>
      <c r="B1274" s="53" t="s">
        <v>4157</v>
      </c>
      <c r="C1274" s="53" t="s">
        <v>4162</v>
      </c>
      <c r="D1274" s="53" t="s">
        <v>4159</v>
      </c>
      <c r="E1274" s="53" t="s">
        <v>4163</v>
      </c>
    </row>
    <row r="1275" spans="1:5" hidden="1">
      <c r="A1275" s="53" t="s">
        <v>4164</v>
      </c>
      <c r="B1275" s="53" t="s">
        <v>4157</v>
      </c>
      <c r="C1275" s="53" t="s">
        <v>4165</v>
      </c>
      <c r="D1275" s="53" t="s">
        <v>4159</v>
      </c>
      <c r="E1275" s="53" t="s">
        <v>4166</v>
      </c>
    </row>
    <row r="1276" spans="1:5" hidden="1">
      <c r="A1276" s="53" t="s">
        <v>4167</v>
      </c>
      <c r="B1276" s="53" t="s">
        <v>4157</v>
      </c>
      <c r="C1276" s="53" t="s">
        <v>4168</v>
      </c>
      <c r="D1276" s="53" t="s">
        <v>4159</v>
      </c>
      <c r="E1276" s="53" t="s">
        <v>4169</v>
      </c>
    </row>
    <row r="1277" spans="1:5" hidden="1">
      <c r="A1277" s="53" t="s">
        <v>4170</v>
      </c>
      <c r="B1277" s="53" t="s">
        <v>4157</v>
      </c>
      <c r="C1277" s="53" t="s">
        <v>4171</v>
      </c>
      <c r="D1277" s="53" t="s">
        <v>4159</v>
      </c>
      <c r="E1277" s="53" t="s">
        <v>4172</v>
      </c>
    </row>
    <row r="1278" spans="1:5" hidden="1">
      <c r="A1278" s="53" t="s">
        <v>4173</v>
      </c>
      <c r="B1278" s="53" t="s">
        <v>4157</v>
      </c>
      <c r="C1278" s="53" t="s">
        <v>4174</v>
      </c>
      <c r="D1278" s="53" t="s">
        <v>4159</v>
      </c>
      <c r="E1278" s="53" t="s">
        <v>2779</v>
      </c>
    </row>
    <row r="1279" spans="1:5" hidden="1">
      <c r="A1279" s="53" t="s">
        <v>4175</v>
      </c>
      <c r="B1279" s="53" t="s">
        <v>4157</v>
      </c>
      <c r="C1279" s="53" t="s">
        <v>4176</v>
      </c>
      <c r="D1279" s="53" t="s">
        <v>4159</v>
      </c>
      <c r="E1279" s="53" t="s">
        <v>4177</v>
      </c>
    </row>
    <row r="1280" spans="1:5" hidden="1">
      <c r="A1280" s="53" t="s">
        <v>4178</v>
      </c>
      <c r="B1280" s="53" t="s">
        <v>4157</v>
      </c>
      <c r="C1280" s="53" t="s">
        <v>4179</v>
      </c>
      <c r="D1280" s="53" t="s">
        <v>4159</v>
      </c>
      <c r="E1280" s="53" t="s">
        <v>4180</v>
      </c>
    </row>
    <row r="1281" spans="1:5" hidden="1">
      <c r="A1281" s="53" t="s">
        <v>4181</v>
      </c>
      <c r="B1281" s="53" t="s">
        <v>4157</v>
      </c>
      <c r="C1281" s="53" t="s">
        <v>4182</v>
      </c>
      <c r="D1281" s="53" t="s">
        <v>4159</v>
      </c>
      <c r="E1281" s="53" t="s">
        <v>4183</v>
      </c>
    </row>
    <row r="1282" spans="1:5" hidden="1">
      <c r="A1282" s="53" t="s">
        <v>4184</v>
      </c>
      <c r="B1282" s="53" t="s">
        <v>4157</v>
      </c>
      <c r="C1282" s="53" t="s">
        <v>4185</v>
      </c>
      <c r="D1282" s="53" t="s">
        <v>4159</v>
      </c>
      <c r="E1282" s="53" t="s">
        <v>4186</v>
      </c>
    </row>
    <row r="1283" spans="1:5" hidden="1">
      <c r="A1283" s="53" t="s">
        <v>4187</v>
      </c>
      <c r="B1283" s="53" t="s">
        <v>4157</v>
      </c>
      <c r="C1283" s="53" t="s">
        <v>4188</v>
      </c>
      <c r="D1283" s="53" t="s">
        <v>4159</v>
      </c>
      <c r="E1283" s="53" t="s">
        <v>4189</v>
      </c>
    </row>
    <row r="1284" spans="1:5" hidden="1">
      <c r="A1284" s="53" t="s">
        <v>4190</v>
      </c>
      <c r="B1284" s="53" t="s">
        <v>4157</v>
      </c>
      <c r="C1284" s="53" t="s">
        <v>4191</v>
      </c>
      <c r="D1284" s="53" t="s">
        <v>4159</v>
      </c>
      <c r="E1284" s="53" t="s">
        <v>4192</v>
      </c>
    </row>
    <row r="1285" spans="1:5" hidden="1">
      <c r="A1285" s="53" t="s">
        <v>4193</v>
      </c>
      <c r="B1285" s="53" t="s">
        <v>4157</v>
      </c>
      <c r="C1285" s="53" t="s">
        <v>4194</v>
      </c>
      <c r="D1285" s="53" t="s">
        <v>4159</v>
      </c>
      <c r="E1285" s="53" t="s">
        <v>4195</v>
      </c>
    </row>
    <row r="1286" spans="1:5" hidden="1">
      <c r="A1286" s="53" t="s">
        <v>4196</v>
      </c>
      <c r="B1286" s="53" t="s">
        <v>4157</v>
      </c>
      <c r="C1286" s="53" t="s">
        <v>4197</v>
      </c>
      <c r="D1286" s="53" t="s">
        <v>4159</v>
      </c>
      <c r="E1286" s="53" t="s">
        <v>4198</v>
      </c>
    </row>
    <row r="1287" spans="1:5" hidden="1">
      <c r="A1287" s="53" t="s">
        <v>4199</v>
      </c>
      <c r="B1287" s="53" t="s">
        <v>4157</v>
      </c>
      <c r="C1287" s="53" t="s">
        <v>1004</v>
      </c>
      <c r="D1287" s="53" t="s">
        <v>4159</v>
      </c>
      <c r="E1287" s="53" t="s">
        <v>1005</v>
      </c>
    </row>
    <row r="1288" spans="1:5" hidden="1">
      <c r="A1288" s="53" t="s">
        <v>4200</v>
      </c>
      <c r="B1288" s="53" t="s">
        <v>4157</v>
      </c>
      <c r="C1288" s="53" t="s">
        <v>4201</v>
      </c>
      <c r="D1288" s="53" t="s">
        <v>4159</v>
      </c>
      <c r="E1288" s="53" t="s">
        <v>4202</v>
      </c>
    </row>
    <row r="1289" spans="1:5" hidden="1">
      <c r="A1289" s="53" t="s">
        <v>4203</v>
      </c>
      <c r="B1289" s="53" t="s">
        <v>4157</v>
      </c>
      <c r="C1289" s="53" t="s">
        <v>4204</v>
      </c>
      <c r="D1289" s="53" t="s">
        <v>4159</v>
      </c>
      <c r="E1289" s="53" t="s">
        <v>4205</v>
      </c>
    </row>
    <row r="1290" spans="1:5" hidden="1">
      <c r="A1290" s="53" t="s">
        <v>4206</v>
      </c>
      <c r="B1290" s="53" t="s">
        <v>4157</v>
      </c>
      <c r="C1290" s="53" t="s">
        <v>3604</v>
      </c>
      <c r="D1290" s="53" t="s">
        <v>4159</v>
      </c>
      <c r="E1290" s="53" t="s">
        <v>3605</v>
      </c>
    </row>
    <row r="1291" spans="1:5" hidden="1">
      <c r="A1291" s="53" t="s">
        <v>4207</v>
      </c>
      <c r="B1291" s="53" t="s">
        <v>4157</v>
      </c>
      <c r="C1291" s="53" t="s">
        <v>4208</v>
      </c>
      <c r="D1291" s="53" t="s">
        <v>4159</v>
      </c>
      <c r="E1291" s="53" t="s">
        <v>4209</v>
      </c>
    </row>
    <row r="1292" spans="1:5" hidden="1">
      <c r="A1292" s="53" t="s">
        <v>4210</v>
      </c>
      <c r="B1292" s="53" t="s">
        <v>295</v>
      </c>
      <c r="C1292" s="53" t="s">
        <v>4211</v>
      </c>
      <c r="D1292" s="53" t="s">
        <v>4212</v>
      </c>
      <c r="E1292" s="53" t="s">
        <v>4213</v>
      </c>
    </row>
    <row r="1293" spans="1:5" hidden="1">
      <c r="A1293" s="53" t="s">
        <v>4214</v>
      </c>
      <c r="B1293" s="53" t="s">
        <v>295</v>
      </c>
      <c r="C1293" s="53" t="s">
        <v>4215</v>
      </c>
      <c r="D1293" s="53" t="s">
        <v>4212</v>
      </c>
      <c r="E1293" s="53" t="s">
        <v>4216</v>
      </c>
    </row>
    <row r="1294" spans="1:5" hidden="1">
      <c r="A1294" s="53" t="s">
        <v>4217</v>
      </c>
      <c r="B1294" s="53" t="s">
        <v>295</v>
      </c>
      <c r="C1294" s="53" t="s">
        <v>4218</v>
      </c>
      <c r="D1294" s="53" t="s">
        <v>4212</v>
      </c>
      <c r="E1294" s="53" t="s">
        <v>4219</v>
      </c>
    </row>
    <row r="1295" spans="1:5" hidden="1">
      <c r="A1295" s="53" t="s">
        <v>4220</v>
      </c>
      <c r="B1295" s="53" t="s">
        <v>295</v>
      </c>
      <c r="C1295" s="53" t="s">
        <v>4221</v>
      </c>
      <c r="D1295" s="53" t="s">
        <v>4212</v>
      </c>
      <c r="E1295" s="53" t="s">
        <v>4222</v>
      </c>
    </row>
    <row r="1296" spans="1:5" hidden="1">
      <c r="A1296" s="53" t="s">
        <v>4223</v>
      </c>
      <c r="B1296" s="53" t="s">
        <v>295</v>
      </c>
      <c r="C1296" s="53" t="s">
        <v>4224</v>
      </c>
      <c r="D1296" s="53" t="s">
        <v>4212</v>
      </c>
      <c r="E1296" s="53" t="s">
        <v>4225</v>
      </c>
    </row>
    <row r="1297" spans="1:5" hidden="1">
      <c r="A1297" s="53" t="s">
        <v>4226</v>
      </c>
      <c r="B1297" s="53" t="s">
        <v>295</v>
      </c>
      <c r="C1297" s="53" t="s">
        <v>4227</v>
      </c>
      <c r="D1297" s="53" t="s">
        <v>4212</v>
      </c>
      <c r="E1297" s="53" t="s">
        <v>4228</v>
      </c>
    </row>
    <row r="1298" spans="1:5" hidden="1">
      <c r="A1298" s="53" t="s">
        <v>4229</v>
      </c>
      <c r="B1298" s="53" t="s">
        <v>295</v>
      </c>
      <c r="C1298" s="53" t="s">
        <v>4230</v>
      </c>
      <c r="D1298" s="53" t="s">
        <v>4212</v>
      </c>
      <c r="E1298" s="53" t="s">
        <v>4231</v>
      </c>
    </row>
    <row r="1299" spans="1:5" hidden="1">
      <c r="A1299" s="53" t="s">
        <v>4232</v>
      </c>
      <c r="B1299" s="53" t="s">
        <v>295</v>
      </c>
      <c r="C1299" s="53" t="s">
        <v>4233</v>
      </c>
      <c r="D1299" s="53" t="s">
        <v>4212</v>
      </c>
      <c r="E1299" s="53" t="s">
        <v>4234</v>
      </c>
    </row>
    <row r="1300" spans="1:5" hidden="1">
      <c r="A1300" s="53" t="s">
        <v>4235</v>
      </c>
      <c r="B1300" s="53" t="s">
        <v>295</v>
      </c>
      <c r="C1300" s="53" t="s">
        <v>4236</v>
      </c>
      <c r="D1300" s="53" t="s">
        <v>4212</v>
      </c>
      <c r="E1300" s="53" t="s">
        <v>4237</v>
      </c>
    </row>
    <row r="1301" spans="1:5" hidden="1">
      <c r="A1301" s="53" t="s">
        <v>4238</v>
      </c>
      <c r="B1301" s="53" t="s">
        <v>295</v>
      </c>
      <c r="C1301" s="53" t="s">
        <v>4239</v>
      </c>
      <c r="D1301" s="53" t="s">
        <v>4212</v>
      </c>
      <c r="E1301" s="53" t="s">
        <v>4240</v>
      </c>
    </row>
    <row r="1302" spans="1:5" hidden="1">
      <c r="A1302" s="53" t="s">
        <v>4241</v>
      </c>
      <c r="B1302" s="53" t="s">
        <v>295</v>
      </c>
      <c r="C1302" s="53" t="s">
        <v>4242</v>
      </c>
      <c r="D1302" s="53" t="s">
        <v>4212</v>
      </c>
      <c r="E1302" s="53" t="s">
        <v>4243</v>
      </c>
    </row>
    <row r="1303" spans="1:5" hidden="1">
      <c r="A1303" s="53" t="s">
        <v>4244</v>
      </c>
      <c r="B1303" s="53" t="s">
        <v>295</v>
      </c>
      <c r="C1303" s="53" t="s">
        <v>1288</v>
      </c>
      <c r="D1303" s="53" t="s">
        <v>4212</v>
      </c>
      <c r="E1303" s="53" t="s">
        <v>1289</v>
      </c>
    </row>
    <row r="1304" spans="1:5" hidden="1">
      <c r="A1304" s="53" t="s">
        <v>4245</v>
      </c>
      <c r="B1304" s="53" t="s">
        <v>295</v>
      </c>
      <c r="C1304" s="53" t="s">
        <v>4246</v>
      </c>
      <c r="D1304" s="53" t="s">
        <v>4212</v>
      </c>
      <c r="E1304" s="53" t="s">
        <v>4247</v>
      </c>
    </row>
    <row r="1305" spans="1:5" hidden="1">
      <c r="A1305" s="53" t="s">
        <v>4248</v>
      </c>
      <c r="B1305" s="53" t="s">
        <v>295</v>
      </c>
      <c r="C1305" s="53" t="s">
        <v>4249</v>
      </c>
      <c r="D1305" s="53" t="s">
        <v>4212</v>
      </c>
      <c r="E1305" s="53" t="s">
        <v>4250</v>
      </c>
    </row>
    <row r="1306" spans="1:5" hidden="1">
      <c r="A1306" s="53" t="s">
        <v>4251</v>
      </c>
      <c r="B1306" s="53" t="s">
        <v>295</v>
      </c>
      <c r="C1306" s="53" t="s">
        <v>4252</v>
      </c>
      <c r="D1306" s="53" t="s">
        <v>4212</v>
      </c>
      <c r="E1306" s="53" t="s">
        <v>4253</v>
      </c>
    </row>
    <row r="1307" spans="1:5" hidden="1">
      <c r="A1307" s="53" t="s">
        <v>4254</v>
      </c>
      <c r="B1307" s="53" t="s">
        <v>295</v>
      </c>
      <c r="C1307" s="53" t="s">
        <v>4255</v>
      </c>
      <c r="D1307" s="53" t="s">
        <v>4212</v>
      </c>
      <c r="E1307" s="53" t="s">
        <v>4256</v>
      </c>
    </row>
    <row r="1308" spans="1:5" hidden="1">
      <c r="A1308" s="53" t="s">
        <v>4257</v>
      </c>
      <c r="B1308" s="53" t="s">
        <v>295</v>
      </c>
      <c r="C1308" s="53" t="s">
        <v>4258</v>
      </c>
      <c r="D1308" s="53" t="s">
        <v>4212</v>
      </c>
      <c r="E1308" s="53" t="s">
        <v>4259</v>
      </c>
    </row>
    <row r="1309" spans="1:5" hidden="1">
      <c r="A1309" s="53" t="s">
        <v>4260</v>
      </c>
      <c r="B1309" s="53" t="s">
        <v>295</v>
      </c>
      <c r="C1309" s="53" t="s">
        <v>4261</v>
      </c>
      <c r="D1309" s="53" t="s">
        <v>4212</v>
      </c>
      <c r="E1309" s="53" t="s">
        <v>4262</v>
      </c>
    </row>
    <row r="1310" spans="1:5" hidden="1">
      <c r="A1310" s="53" t="s">
        <v>4263</v>
      </c>
      <c r="B1310" s="53" t="s">
        <v>295</v>
      </c>
      <c r="C1310" s="53" t="s">
        <v>4264</v>
      </c>
      <c r="D1310" s="53" t="s">
        <v>4212</v>
      </c>
      <c r="E1310" s="53" t="s">
        <v>4265</v>
      </c>
    </row>
    <row r="1311" spans="1:5" hidden="1">
      <c r="A1311" s="53" t="s">
        <v>4266</v>
      </c>
      <c r="B1311" s="53" t="s">
        <v>4267</v>
      </c>
      <c r="C1311" s="53" t="s">
        <v>4268</v>
      </c>
      <c r="D1311" s="53" t="s">
        <v>4269</v>
      </c>
      <c r="E1311" s="53" t="s">
        <v>4270</v>
      </c>
    </row>
    <row r="1312" spans="1:5" hidden="1">
      <c r="A1312" s="53" t="s">
        <v>4271</v>
      </c>
      <c r="B1312" s="53" t="s">
        <v>4267</v>
      </c>
      <c r="C1312" s="53" t="s">
        <v>4272</v>
      </c>
      <c r="D1312" s="53" t="s">
        <v>4269</v>
      </c>
      <c r="E1312" s="53" t="s">
        <v>4273</v>
      </c>
    </row>
    <row r="1313" spans="1:5" hidden="1">
      <c r="A1313" s="53" t="s">
        <v>4274</v>
      </c>
      <c r="B1313" s="53" t="s">
        <v>4267</v>
      </c>
      <c r="C1313" s="53" t="s">
        <v>4275</v>
      </c>
      <c r="D1313" s="53" t="s">
        <v>4269</v>
      </c>
      <c r="E1313" s="53" t="s">
        <v>4276</v>
      </c>
    </row>
    <row r="1314" spans="1:5" hidden="1">
      <c r="A1314" s="53" t="s">
        <v>4277</v>
      </c>
      <c r="B1314" s="53" t="s">
        <v>4267</v>
      </c>
      <c r="C1314" s="53" t="s">
        <v>4278</v>
      </c>
      <c r="D1314" s="53" t="s">
        <v>4269</v>
      </c>
      <c r="E1314" s="53" t="s">
        <v>4279</v>
      </c>
    </row>
    <row r="1315" spans="1:5" hidden="1">
      <c r="A1315" s="53" t="s">
        <v>4280</v>
      </c>
      <c r="B1315" s="53" t="s">
        <v>4267</v>
      </c>
      <c r="C1315" s="53" t="s">
        <v>4281</v>
      </c>
      <c r="D1315" s="53" t="s">
        <v>4269</v>
      </c>
      <c r="E1315" s="53" t="s">
        <v>4282</v>
      </c>
    </row>
    <row r="1316" spans="1:5" hidden="1">
      <c r="A1316" s="53" t="s">
        <v>4283</v>
      </c>
      <c r="B1316" s="53" t="s">
        <v>4267</v>
      </c>
      <c r="C1316" s="53" t="s">
        <v>4284</v>
      </c>
      <c r="D1316" s="53" t="s">
        <v>4269</v>
      </c>
      <c r="E1316" s="53" t="s">
        <v>4285</v>
      </c>
    </row>
    <row r="1317" spans="1:5" hidden="1">
      <c r="A1317" s="53" t="s">
        <v>4286</v>
      </c>
      <c r="B1317" s="53" t="s">
        <v>4267</v>
      </c>
      <c r="C1317" s="53" t="s">
        <v>4287</v>
      </c>
      <c r="D1317" s="53" t="s">
        <v>4269</v>
      </c>
      <c r="E1317" s="53" t="s">
        <v>4288</v>
      </c>
    </row>
    <row r="1318" spans="1:5" hidden="1">
      <c r="A1318" s="53" t="s">
        <v>4289</v>
      </c>
      <c r="B1318" s="53" t="s">
        <v>4267</v>
      </c>
      <c r="C1318" s="53" t="s">
        <v>4290</v>
      </c>
      <c r="D1318" s="53" t="s">
        <v>4269</v>
      </c>
      <c r="E1318" s="53" t="s">
        <v>4291</v>
      </c>
    </row>
    <row r="1319" spans="1:5" hidden="1">
      <c r="A1319" s="53" t="s">
        <v>4292</v>
      </c>
      <c r="B1319" s="53" t="s">
        <v>4267</v>
      </c>
      <c r="C1319" s="53" t="s">
        <v>4293</v>
      </c>
      <c r="D1319" s="53" t="s">
        <v>4269</v>
      </c>
      <c r="E1319" s="53" t="s">
        <v>4294</v>
      </c>
    </row>
    <row r="1320" spans="1:5" hidden="1">
      <c r="A1320" s="53" t="s">
        <v>4295</v>
      </c>
      <c r="B1320" s="53" t="s">
        <v>4267</v>
      </c>
      <c r="C1320" s="53" t="s">
        <v>4296</v>
      </c>
      <c r="D1320" s="53" t="s">
        <v>4269</v>
      </c>
      <c r="E1320" s="53" t="s">
        <v>4297</v>
      </c>
    </row>
    <row r="1321" spans="1:5" hidden="1">
      <c r="A1321" s="53" t="s">
        <v>4298</v>
      </c>
      <c r="B1321" s="53" t="s">
        <v>4267</v>
      </c>
      <c r="C1321" s="53" t="s">
        <v>4299</v>
      </c>
      <c r="D1321" s="53" t="s">
        <v>4269</v>
      </c>
      <c r="E1321" s="53" t="s">
        <v>4300</v>
      </c>
    </row>
    <row r="1322" spans="1:5" hidden="1">
      <c r="A1322" s="53" t="s">
        <v>4301</v>
      </c>
      <c r="B1322" s="53" t="s">
        <v>4267</v>
      </c>
      <c r="C1322" s="53" t="s">
        <v>4302</v>
      </c>
      <c r="D1322" s="53" t="s">
        <v>4269</v>
      </c>
      <c r="E1322" s="53" t="s">
        <v>4303</v>
      </c>
    </row>
    <row r="1323" spans="1:5" hidden="1">
      <c r="A1323" s="53" t="s">
        <v>4304</v>
      </c>
      <c r="B1323" s="53" t="s">
        <v>4267</v>
      </c>
      <c r="C1323" s="53" t="s">
        <v>4305</v>
      </c>
      <c r="D1323" s="53" t="s">
        <v>4269</v>
      </c>
      <c r="E1323" s="53" t="s">
        <v>4306</v>
      </c>
    </row>
    <row r="1324" spans="1:5" hidden="1">
      <c r="A1324" s="53" t="s">
        <v>4307</v>
      </c>
      <c r="B1324" s="53" t="s">
        <v>4267</v>
      </c>
      <c r="C1324" s="53" t="s">
        <v>4308</v>
      </c>
      <c r="D1324" s="53" t="s">
        <v>4269</v>
      </c>
      <c r="E1324" s="53" t="s">
        <v>4309</v>
      </c>
    </row>
    <row r="1325" spans="1:5" hidden="1">
      <c r="A1325" s="53" t="s">
        <v>4310</v>
      </c>
      <c r="B1325" s="53" t="s">
        <v>4267</v>
      </c>
      <c r="C1325" s="53" t="s">
        <v>4311</v>
      </c>
      <c r="D1325" s="53" t="s">
        <v>4269</v>
      </c>
      <c r="E1325" s="53" t="s">
        <v>4312</v>
      </c>
    </row>
    <row r="1326" spans="1:5" hidden="1">
      <c r="A1326" s="53" t="s">
        <v>4313</v>
      </c>
      <c r="B1326" s="53" t="s">
        <v>4267</v>
      </c>
      <c r="C1326" s="53" t="s">
        <v>4314</v>
      </c>
      <c r="D1326" s="53" t="s">
        <v>4269</v>
      </c>
      <c r="E1326" s="53" t="s">
        <v>4315</v>
      </c>
    </row>
    <row r="1327" spans="1:5" hidden="1">
      <c r="A1327" s="53" t="s">
        <v>4316</v>
      </c>
      <c r="B1327" s="53" t="s">
        <v>4267</v>
      </c>
      <c r="C1327" s="53" t="s">
        <v>4317</v>
      </c>
      <c r="D1327" s="53" t="s">
        <v>4269</v>
      </c>
      <c r="E1327" s="53" t="s">
        <v>4318</v>
      </c>
    </row>
    <row r="1328" spans="1:5" hidden="1">
      <c r="A1328" s="53" t="s">
        <v>4319</v>
      </c>
      <c r="B1328" s="53" t="s">
        <v>4267</v>
      </c>
      <c r="C1328" s="53" t="s">
        <v>4320</v>
      </c>
      <c r="D1328" s="53" t="s">
        <v>4269</v>
      </c>
      <c r="E1328" s="53" t="s">
        <v>4321</v>
      </c>
    </row>
    <row r="1329" spans="1:5" hidden="1">
      <c r="A1329" s="53" t="s">
        <v>4322</v>
      </c>
      <c r="B1329" s="53" t="s">
        <v>4267</v>
      </c>
      <c r="C1329" s="53" t="s">
        <v>4323</v>
      </c>
      <c r="D1329" s="53" t="s">
        <v>4269</v>
      </c>
      <c r="E1329" s="53" t="s">
        <v>4324</v>
      </c>
    </row>
    <row r="1330" spans="1:5" hidden="1">
      <c r="A1330" s="53" t="s">
        <v>4325</v>
      </c>
      <c r="B1330" s="53" t="s">
        <v>4267</v>
      </c>
      <c r="C1330" s="53" t="s">
        <v>4326</v>
      </c>
      <c r="D1330" s="53" t="s">
        <v>4269</v>
      </c>
      <c r="E1330" s="53" t="s">
        <v>4327</v>
      </c>
    </row>
    <row r="1331" spans="1:5" hidden="1">
      <c r="A1331" s="53" t="s">
        <v>4328</v>
      </c>
      <c r="B1331" s="53" t="s">
        <v>4267</v>
      </c>
      <c r="C1331" s="53" t="s">
        <v>4329</v>
      </c>
      <c r="D1331" s="53" t="s">
        <v>4269</v>
      </c>
      <c r="E1331" s="53" t="s">
        <v>4330</v>
      </c>
    </row>
    <row r="1332" spans="1:5" hidden="1">
      <c r="A1332" s="53" t="s">
        <v>4331</v>
      </c>
      <c r="B1332" s="53" t="s">
        <v>4267</v>
      </c>
      <c r="C1332" s="53" t="s">
        <v>4332</v>
      </c>
      <c r="D1332" s="53" t="s">
        <v>4269</v>
      </c>
      <c r="E1332" s="53" t="s">
        <v>4333</v>
      </c>
    </row>
    <row r="1333" spans="1:5" hidden="1">
      <c r="A1333" s="53" t="s">
        <v>4334</v>
      </c>
      <c r="B1333" s="53" t="s">
        <v>4267</v>
      </c>
      <c r="C1333" s="53" t="s">
        <v>4335</v>
      </c>
      <c r="D1333" s="53" t="s">
        <v>4269</v>
      </c>
      <c r="E1333" s="53" t="s">
        <v>4336</v>
      </c>
    </row>
    <row r="1334" spans="1:5" hidden="1">
      <c r="A1334" s="53" t="s">
        <v>4337</v>
      </c>
      <c r="B1334" s="53" t="s">
        <v>4267</v>
      </c>
      <c r="C1334" s="53" t="s">
        <v>4338</v>
      </c>
      <c r="D1334" s="53" t="s">
        <v>4269</v>
      </c>
      <c r="E1334" s="53" t="s">
        <v>4339</v>
      </c>
    </row>
    <row r="1335" spans="1:5" hidden="1">
      <c r="A1335" s="53" t="s">
        <v>4340</v>
      </c>
      <c r="B1335" s="53" t="s">
        <v>4267</v>
      </c>
      <c r="C1335" s="53" t="s">
        <v>4341</v>
      </c>
      <c r="D1335" s="53" t="s">
        <v>4269</v>
      </c>
      <c r="E1335" s="53" t="s">
        <v>4342</v>
      </c>
    </row>
    <row r="1336" spans="1:5" hidden="1">
      <c r="A1336" s="53" t="s">
        <v>4343</v>
      </c>
      <c r="B1336" s="53" t="s">
        <v>4267</v>
      </c>
      <c r="C1336" s="53" t="s">
        <v>4344</v>
      </c>
      <c r="D1336" s="53" t="s">
        <v>4269</v>
      </c>
      <c r="E1336" s="53" t="s">
        <v>3821</v>
      </c>
    </row>
    <row r="1337" spans="1:5" hidden="1">
      <c r="A1337" s="53" t="s">
        <v>4345</v>
      </c>
      <c r="B1337" s="53" t="s">
        <v>4267</v>
      </c>
      <c r="C1337" s="53" t="s">
        <v>4346</v>
      </c>
      <c r="D1337" s="53" t="s">
        <v>4269</v>
      </c>
      <c r="E1337" s="53" t="s">
        <v>4347</v>
      </c>
    </row>
    <row r="1338" spans="1:5" hidden="1">
      <c r="A1338" s="53" t="s">
        <v>4348</v>
      </c>
      <c r="B1338" s="53" t="s">
        <v>4349</v>
      </c>
      <c r="C1338" s="53" t="s">
        <v>4350</v>
      </c>
      <c r="D1338" s="53" t="s">
        <v>4351</v>
      </c>
      <c r="E1338" s="53" t="s">
        <v>4352</v>
      </c>
    </row>
    <row r="1339" spans="1:5" hidden="1">
      <c r="A1339" s="53" t="s">
        <v>4353</v>
      </c>
      <c r="B1339" s="53" t="s">
        <v>4349</v>
      </c>
      <c r="C1339" s="53" t="s">
        <v>4354</v>
      </c>
      <c r="D1339" s="53" t="s">
        <v>4351</v>
      </c>
      <c r="E1339" s="53" t="s">
        <v>4355</v>
      </c>
    </row>
    <row r="1340" spans="1:5" hidden="1">
      <c r="A1340" s="53" t="s">
        <v>4356</v>
      </c>
      <c r="B1340" s="53" t="s">
        <v>4349</v>
      </c>
      <c r="C1340" s="53" t="s">
        <v>4357</v>
      </c>
      <c r="D1340" s="53" t="s">
        <v>4351</v>
      </c>
      <c r="E1340" s="53" t="s">
        <v>4358</v>
      </c>
    </row>
    <row r="1341" spans="1:5" hidden="1">
      <c r="A1341" s="53" t="s">
        <v>4359</v>
      </c>
      <c r="B1341" s="53" t="s">
        <v>4349</v>
      </c>
      <c r="C1341" s="53" t="s">
        <v>4360</v>
      </c>
      <c r="D1341" s="53" t="s">
        <v>4351</v>
      </c>
      <c r="E1341" s="53" t="s">
        <v>4361</v>
      </c>
    </row>
    <row r="1342" spans="1:5" hidden="1">
      <c r="A1342" s="53" t="s">
        <v>4362</v>
      </c>
      <c r="B1342" s="53" t="s">
        <v>4349</v>
      </c>
      <c r="C1342" s="53" t="s">
        <v>4363</v>
      </c>
      <c r="D1342" s="53" t="s">
        <v>4351</v>
      </c>
      <c r="E1342" s="53" t="s">
        <v>4364</v>
      </c>
    </row>
    <row r="1343" spans="1:5" hidden="1">
      <c r="A1343" s="53" t="s">
        <v>4365</v>
      </c>
      <c r="B1343" s="53" t="s">
        <v>4349</v>
      </c>
      <c r="C1343" s="53" t="s">
        <v>4366</v>
      </c>
      <c r="D1343" s="53" t="s">
        <v>4351</v>
      </c>
      <c r="E1343" s="53" t="s">
        <v>4367</v>
      </c>
    </row>
    <row r="1344" spans="1:5" hidden="1">
      <c r="A1344" s="53" t="s">
        <v>4368</v>
      </c>
      <c r="B1344" s="53" t="s">
        <v>4349</v>
      </c>
      <c r="C1344" s="53" t="s">
        <v>2332</v>
      </c>
      <c r="D1344" s="53" t="s">
        <v>4351</v>
      </c>
      <c r="E1344" s="53" t="s">
        <v>2333</v>
      </c>
    </row>
    <row r="1345" spans="1:5" hidden="1">
      <c r="A1345" s="53" t="s">
        <v>4369</v>
      </c>
      <c r="B1345" s="53" t="s">
        <v>4349</v>
      </c>
      <c r="C1345" s="53" t="s">
        <v>4370</v>
      </c>
      <c r="D1345" s="53" t="s">
        <v>4351</v>
      </c>
      <c r="E1345" s="53" t="s">
        <v>3425</v>
      </c>
    </row>
    <row r="1346" spans="1:5" hidden="1">
      <c r="A1346" s="53" t="s">
        <v>4371</v>
      </c>
      <c r="B1346" s="53" t="s">
        <v>4349</v>
      </c>
      <c r="C1346" s="53" t="s">
        <v>4372</v>
      </c>
      <c r="D1346" s="53" t="s">
        <v>4351</v>
      </c>
      <c r="E1346" s="53" t="s">
        <v>4373</v>
      </c>
    </row>
    <row r="1347" spans="1:5" hidden="1">
      <c r="A1347" s="53" t="s">
        <v>4374</v>
      </c>
      <c r="B1347" s="53" t="s">
        <v>4349</v>
      </c>
      <c r="C1347" s="53" t="s">
        <v>4375</v>
      </c>
      <c r="D1347" s="53" t="s">
        <v>4351</v>
      </c>
      <c r="E1347" s="53" t="s">
        <v>4376</v>
      </c>
    </row>
    <row r="1348" spans="1:5" hidden="1">
      <c r="A1348" s="53" t="s">
        <v>4377</v>
      </c>
      <c r="B1348" s="53" t="s">
        <v>4349</v>
      </c>
      <c r="C1348" s="53" t="s">
        <v>4378</v>
      </c>
      <c r="D1348" s="53" t="s">
        <v>4351</v>
      </c>
      <c r="E1348" s="53" t="s">
        <v>4379</v>
      </c>
    </row>
    <row r="1349" spans="1:5" hidden="1">
      <c r="A1349" s="53" t="s">
        <v>4380</v>
      </c>
      <c r="B1349" s="53" t="s">
        <v>4349</v>
      </c>
      <c r="C1349" s="53" t="s">
        <v>4381</v>
      </c>
      <c r="D1349" s="53" t="s">
        <v>4351</v>
      </c>
      <c r="E1349" s="53" t="s">
        <v>4382</v>
      </c>
    </row>
    <row r="1350" spans="1:5" hidden="1">
      <c r="A1350" s="53" t="s">
        <v>4383</v>
      </c>
      <c r="B1350" s="53" t="s">
        <v>4349</v>
      </c>
      <c r="C1350" s="53" t="s">
        <v>4384</v>
      </c>
      <c r="D1350" s="53" t="s">
        <v>4351</v>
      </c>
      <c r="E1350" s="53" t="s">
        <v>4385</v>
      </c>
    </row>
    <row r="1351" spans="1:5" hidden="1">
      <c r="A1351" s="53" t="s">
        <v>4386</v>
      </c>
      <c r="B1351" s="53" t="s">
        <v>4349</v>
      </c>
      <c r="C1351" s="53" t="s">
        <v>4387</v>
      </c>
      <c r="D1351" s="53" t="s">
        <v>4351</v>
      </c>
      <c r="E1351" s="53" t="s">
        <v>4388</v>
      </c>
    </row>
    <row r="1352" spans="1:5" hidden="1">
      <c r="A1352" s="53" t="s">
        <v>4389</v>
      </c>
      <c r="B1352" s="53" t="s">
        <v>4349</v>
      </c>
      <c r="C1352" s="53" t="s">
        <v>4390</v>
      </c>
      <c r="D1352" s="53" t="s">
        <v>4351</v>
      </c>
      <c r="E1352" s="53" t="s">
        <v>4391</v>
      </c>
    </row>
    <row r="1353" spans="1:5" hidden="1">
      <c r="A1353" s="53" t="s">
        <v>4392</v>
      </c>
      <c r="B1353" s="53" t="s">
        <v>4349</v>
      </c>
      <c r="C1353" s="53" t="s">
        <v>4393</v>
      </c>
      <c r="D1353" s="53" t="s">
        <v>4351</v>
      </c>
      <c r="E1353" s="53" t="s">
        <v>4394</v>
      </c>
    </row>
    <row r="1354" spans="1:5" hidden="1">
      <c r="A1354" s="53" t="s">
        <v>4395</v>
      </c>
      <c r="B1354" s="53" t="s">
        <v>4349</v>
      </c>
      <c r="C1354" s="53" t="s">
        <v>4396</v>
      </c>
      <c r="D1354" s="53" t="s">
        <v>4351</v>
      </c>
      <c r="E1354" s="53" t="s">
        <v>4397</v>
      </c>
    </row>
    <row r="1355" spans="1:5" hidden="1">
      <c r="A1355" s="53" t="s">
        <v>4398</v>
      </c>
      <c r="B1355" s="53" t="s">
        <v>4349</v>
      </c>
      <c r="C1355" s="53" t="s">
        <v>4399</v>
      </c>
      <c r="D1355" s="53" t="s">
        <v>4351</v>
      </c>
      <c r="E1355" s="53" t="s">
        <v>4400</v>
      </c>
    </row>
    <row r="1356" spans="1:5" hidden="1">
      <c r="A1356" s="53" t="s">
        <v>4401</v>
      </c>
      <c r="B1356" s="53" t="s">
        <v>4349</v>
      </c>
      <c r="C1356" s="53" t="s">
        <v>4402</v>
      </c>
      <c r="D1356" s="53" t="s">
        <v>4351</v>
      </c>
      <c r="E1356" s="53" t="s">
        <v>4403</v>
      </c>
    </row>
    <row r="1357" spans="1:5" hidden="1">
      <c r="A1357" s="53" t="s">
        <v>4404</v>
      </c>
      <c r="B1357" s="53" t="s">
        <v>4349</v>
      </c>
      <c r="C1357" s="53" t="s">
        <v>4405</v>
      </c>
      <c r="D1357" s="53" t="s">
        <v>4351</v>
      </c>
      <c r="E1357" s="53" t="s">
        <v>4406</v>
      </c>
    </row>
    <row r="1358" spans="1:5" hidden="1">
      <c r="A1358" s="53" t="s">
        <v>4407</v>
      </c>
      <c r="B1358" s="53" t="s">
        <v>4349</v>
      </c>
      <c r="C1358" s="53" t="s">
        <v>4408</v>
      </c>
      <c r="D1358" s="53" t="s">
        <v>4351</v>
      </c>
      <c r="E1358" s="53" t="s">
        <v>4409</v>
      </c>
    </row>
    <row r="1359" spans="1:5" hidden="1">
      <c r="A1359" s="53" t="s">
        <v>4410</v>
      </c>
      <c r="B1359" s="53" t="s">
        <v>4349</v>
      </c>
      <c r="C1359" s="53" t="s">
        <v>4411</v>
      </c>
      <c r="D1359" s="53" t="s">
        <v>4351</v>
      </c>
      <c r="E1359" s="53" t="s">
        <v>4412</v>
      </c>
    </row>
    <row r="1360" spans="1:5" hidden="1">
      <c r="A1360" s="53" t="s">
        <v>4413</v>
      </c>
      <c r="B1360" s="53" t="s">
        <v>4349</v>
      </c>
      <c r="C1360" s="53" t="s">
        <v>4414</v>
      </c>
      <c r="D1360" s="53" t="s">
        <v>4351</v>
      </c>
      <c r="E1360" s="53" t="s">
        <v>4415</v>
      </c>
    </row>
    <row r="1361" spans="1:5" hidden="1">
      <c r="A1361" s="53" t="s">
        <v>4416</v>
      </c>
      <c r="B1361" s="53" t="s">
        <v>4417</v>
      </c>
      <c r="C1361" s="53" t="s">
        <v>4418</v>
      </c>
      <c r="D1361" s="53" t="s">
        <v>4419</v>
      </c>
      <c r="E1361" s="53" t="s">
        <v>4420</v>
      </c>
    </row>
    <row r="1362" spans="1:5" hidden="1">
      <c r="A1362" s="53" t="s">
        <v>4421</v>
      </c>
      <c r="B1362" s="53" t="s">
        <v>4417</v>
      </c>
      <c r="C1362" s="53" t="s">
        <v>4422</v>
      </c>
      <c r="D1362" s="53" t="s">
        <v>4419</v>
      </c>
      <c r="E1362" s="53" t="s">
        <v>4423</v>
      </c>
    </row>
    <row r="1363" spans="1:5" hidden="1">
      <c r="A1363" s="53" t="s">
        <v>4424</v>
      </c>
      <c r="B1363" s="53" t="s">
        <v>4417</v>
      </c>
      <c r="C1363" s="53" t="s">
        <v>4425</v>
      </c>
      <c r="D1363" s="53" t="s">
        <v>4419</v>
      </c>
      <c r="E1363" s="53" t="s">
        <v>4426</v>
      </c>
    </row>
    <row r="1364" spans="1:5" hidden="1">
      <c r="A1364" s="53" t="s">
        <v>4427</v>
      </c>
      <c r="B1364" s="53" t="s">
        <v>4417</v>
      </c>
      <c r="C1364" s="53" t="s">
        <v>4428</v>
      </c>
      <c r="D1364" s="53" t="s">
        <v>4419</v>
      </c>
      <c r="E1364" s="53" t="s">
        <v>4429</v>
      </c>
    </row>
    <row r="1365" spans="1:5" hidden="1">
      <c r="A1365" s="53" t="s">
        <v>4430</v>
      </c>
      <c r="B1365" s="53" t="s">
        <v>4417</v>
      </c>
      <c r="C1365" s="53" t="s">
        <v>4431</v>
      </c>
      <c r="D1365" s="53" t="s">
        <v>4419</v>
      </c>
      <c r="E1365" s="53" t="s">
        <v>4432</v>
      </c>
    </row>
    <row r="1366" spans="1:5" hidden="1">
      <c r="A1366" s="53" t="s">
        <v>4433</v>
      </c>
      <c r="B1366" s="53" t="s">
        <v>4417</v>
      </c>
      <c r="C1366" s="53" t="s">
        <v>4434</v>
      </c>
      <c r="D1366" s="53" t="s">
        <v>4419</v>
      </c>
      <c r="E1366" s="53" t="s">
        <v>4435</v>
      </c>
    </row>
    <row r="1367" spans="1:5" hidden="1">
      <c r="A1367" s="53" t="s">
        <v>4436</v>
      </c>
      <c r="B1367" s="53" t="s">
        <v>4417</v>
      </c>
      <c r="C1367" s="53" t="s">
        <v>4437</v>
      </c>
      <c r="D1367" s="53" t="s">
        <v>4419</v>
      </c>
      <c r="E1367" s="53" t="s">
        <v>4438</v>
      </c>
    </row>
    <row r="1368" spans="1:5" hidden="1">
      <c r="A1368" s="53" t="s">
        <v>4439</v>
      </c>
      <c r="B1368" s="53" t="s">
        <v>4417</v>
      </c>
      <c r="C1368" s="53" t="s">
        <v>4440</v>
      </c>
      <c r="D1368" s="53" t="s">
        <v>4419</v>
      </c>
      <c r="E1368" s="53" t="s">
        <v>4441</v>
      </c>
    </row>
    <row r="1369" spans="1:5" hidden="1">
      <c r="A1369" s="53" t="s">
        <v>4442</v>
      </c>
      <c r="B1369" s="53" t="s">
        <v>4417</v>
      </c>
      <c r="C1369" s="53" t="s">
        <v>4443</v>
      </c>
      <c r="D1369" s="53" t="s">
        <v>4419</v>
      </c>
      <c r="E1369" s="53" t="s">
        <v>4444</v>
      </c>
    </row>
    <row r="1370" spans="1:5" hidden="1">
      <c r="A1370" s="53" t="s">
        <v>4445</v>
      </c>
      <c r="B1370" s="53" t="s">
        <v>4417</v>
      </c>
      <c r="C1370" s="53" t="s">
        <v>4446</v>
      </c>
      <c r="D1370" s="53" t="s">
        <v>4419</v>
      </c>
      <c r="E1370" s="53" t="s">
        <v>4447</v>
      </c>
    </row>
    <row r="1371" spans="1:5" hidden="1">
      <c r="A1371" s="53" t="s">
        <v>4448</v>
      </c>
      <c r="B1371" s="53" t="s">
        <v>4417</v>
      </c>
      <c r="C1371" s="53" t="s">
        <v>4449</v>
      </c>
      <c r="D1371" s="53" t="s">
        <v>4419</v>
      </c>
      <c r="E1371" s="53" t="s">
        <v>4450</v>
      </c>
    </row>
    <row r="1372" spans="1:5" hidden="1">
      <c r="A1372" s="53" t="s">
        <v>4451</v>
      </c>
      <c r="B1372" s="53" t="s">
        <v>4417</v>
      </c>
      <c r="C1372" s="53" t="s">
        <v>4452</v>
      </c>
      <c r="D1372" s="53" t="s">
        <v>4419</v>
      </c>
      <c r="E1372" s="53" t="s">
        <v>4453</v>
      </c>
    </row>
    <row r="1373" spans="1:5" hidden="1">
      <c r="A1373" s="53" t="s">
        <v>4454</v>
      </c>
      <c r="B1373" s="53" t="s">
        <v>4417</v>
      </c>
      <c r="C1373" s="53" t="s">
        <v>4455</v>
      </c>
      <c r="D1373" s="53" t="s">
        <v>4419</v>
      </c>
      <c r="E1373" s="53" t="s">
        <v>4456</v>
      </c>
    </row>
    <row r="1374" spans="1:5" hidden="1">
      <c r="A1374" s="53" t="s">
        <v>4457</v>
      </c>
      <c r="B1374" s="53" t="s">
        <v>4417</v>
      </c>
      <c r="C1374" s="53" t="s">
        <v>4458</v>
      </c>
      <c r="D1374" s="53" t="s">
        <v>4419</v>
      </c>
      <c r="E1374" s="53" t="s">
        <v>4459</v>
      </c>
    </row>
    <row r="1375" spans="1:5" hidden="1">
      <c r="A1375" s="53" t="s">
        <v>4460</v>
      </c>
      <c r="B1375" s="53" t="s">
        <v>4417</v>
      </c>
      <c r="C1375" s="53" t="s">
        <v>4461</v>
      </c>
      <c r="D1375" s="53" t="s">
        <v>4419</v>
      </c>
      <c r="E1375" s="53" t="s">
        <v>4462</v>
      </c>
    </row>
    <row r="1376" spans="1:5" hidden="1">
      <c r="A1376" s="53" t="s">
        <v>4463</v>
      </c>
      <c r="B1376" s="53" t="s">
        <v>4417</v>
      </c>
      <c r="C1376" s="53" t="s">
        <v>4464</v>
      </c>
      <c r="D1376" s="53" t="s">
        <v>4419</v>
      </c>
      <c r="E1376" s="53" t="s">
        <v>4465</v>
      </c>
    </row>
    <row r="1377" spans="1:5" hidden="1">
      <c r="A1377" s="53" t="s">
        <v>4466</v>
      </c>
      <c r="B1377" s="53" t="s">
        <v>4417</v>
      </c>
      <c r="C1377" s="53" t="s">
        <v>4467</v>
      </c>
      <c r="D1377" s="53" t="s">
        <v>4419</v>
      </c>
      <c r="E1377" s="53" t="s">
        <v>4468</v>
      </c>
    </row>
    <row r="1378" spans="1:5" hidden="1">
      <c r="A1378" s="53" t="s">
        <v>4469</v>
      </c>
      <c r="B1378" s="53" t="s">
        <v>4417</v>
      </c>
      <c r="C1378" s="53" t="s">
        <v>4470</v>
      </c>
      <c r="D1378" s="53" t="s">
        <v>4419</v>
      </c>
      <c r="E1378" s="53" t="s">
        <v>4471</v>
      </c>
    </row>
    <row r="1379" spans="1:5" hidden="1">
      <c r="A1379" s="53" t="s">
        <v>4472</v>
      </c>
      <c r="B1379" s="53" t="s">
        <v>4417</v>
      </c>
      <c r="C1379" s="53" t="s">
        <v>4473</v>
      </c>
      <c r="D1379" s="53" t="s">
        <v>4419</v>
      </c>
      <c r="E1379" s="53" t="s">
        <v>4474</v>
      </c>
    </row>
    <row r="1380" spans="1:5" hidden="1">
      <c r="A1380" s="53" t="s">
        <v>4475</v>
      </c>
      <c r="B1380" s="53" t="s">
        <v>4476</v>
      </c>
      <c r="C1380" s="53" t="s">
        <v>4477</v>
      </c>
      <c r="D1380" s="53" t="s">
        <v>4478</v>
      </c>
      <c r="E1380" s="53" t="s">
        <v>4479</v>
      </c>
    </row>
    <row r="1381" spans="1:5" hidden="1">
      <c r="A1381" s="53" t="s">
        <v>4480</v>
      </c>
      <c r="B1381" s="53" t="s">
        <v>4476</v>
      </c>
      <c r="C1381" s="53" t="s">
        <v>4481</v>
      </c>
      <c r="D1381" s="53" t="s">
        <v>4478</v>
      </c>
      <c r="E1381" s="53" t="s">
        <v>4482</v>
      </c>
    </row>
    <row r="1382" spans="1:5" hidden="1">
      <c r="A1382" s="53" t="s">
        <v>4483</v>
      </c>
      <c r="B1382" s="53" t="s">
        <v>4476</v>
      </c>
      <c r="C1382" s="53" t="s">
        <v>4484</v>
      </c>
      <c r="D1382" s="53" t="s">
        <v>4478</v>
      </c>
      <c r="E1382" s="53" t="s">
        <v>4485</v>
      </c>
    </row>
    <row r="1383" spans="1:5" hidden="1">
      <c r="A1383" s="53" t="s">
        <v>4486</v>
      </c>
      <c r="B1383" s="53" t="s">
        <v>4476</v>
      </c>
      <c r="C1383" s="53" t="s">
        <v>4487</v>
      </c>
      <c r="D1383" s="53" t="s">
        <v>4478</v>
      </c>
      <c r="E1383" s="53" t="s">
        <v>4488</v>
      </c>
    </row>
    <row r="1384" spans="1:5" hidden="1">
      <c r="A1384" s="53" t="s">
        <v>4489</v>
      </c>
      <c r="B1384" s="53" t="s">
        <v>4476</v>
      </c>
      <c r="C1384" s="53" t="s">
        <v>4490</v>
      </c>
      <c r="D1384" s="53" t="s">
        <v>4478</v>
      </c>
      <c r="E1384" s="53" t="s">
        <v>4491</v>
      </c>
    </row>
    <row r="1385" spans="1:5" hidden="1">
      <c r="A1385" s="53" t="s">
        <v>4492</v>
      </c>
      <c r="B1385" s="53" t="s">
        <v>4476</v>
      </c>
      <c r="C1385" s="53" t="s">
        <v>4493</v>
      </c>
      <c r="D1385" s="53" t="s">
        <v>4478</v>
      </c>
      <c r="E1385" s="53" t="s">
        <v>4494</v>
      </c>
    </row>
    <row r="1386" spans="1:5" hidden="1">
      <c r="A1386" s="53" t="s">
        <v>4495</v>
      </c>
      <c r="B1386" s="53" t="s">
        <v>4476</v>
      </c>
      <c r="C1386" s="53" t="s">
        <v>4496</v>
      </c>
      <c r="D1386" s="53" t="s">
        <v>4478</v>
      </c>
      <c r="E1386" s="53" t="s">
        <v>4497</v>
      </c>
    </row>
    <row r="1387" spans="1:5" hidden="1">
      <c r="A1387" s="53" t="s">
        <v>4498</v>
      </c>
      <c r="B1387" s="53" t="s">
        <v>4476</v>
      </c>
      <c r="C1387" s="53" t="s">
        <v>4499</v>
      </c>
      <c r="D1387" s="53" t="s">
        <v>4478</v>
      </c>
      <c r="E1387" s="53" t="s">
        <v>3425</v>
      </c>
    </row>
    <row r="1388" spans="1:5" hidden="1">
      <c r="A1388" s="53" t="s">
        <v>4500</v>
      </c>
      <c r="B1388" s="53" t="s">
        <v>4476</v>
      </c>
      <c r="C1388" s="53" t="s">
        <v>4501</v>
      </c>
      <c r="D1388" s="53" t="s">
        <v>4478</v>
      </c>
      <c r="E1388" s="53" t="s">
        <v>4502</v>
      </c>
    </row>
    <row r="1389" spans="1:5" hidden="1">
      <c r="A1389" s="53" t="s">
        <v>4503</v>
      </c>
      <c r="B1389" s="53" t="s">
        <v>4476</v>
      </c>
      <c r="C1389" s="53" t="s">
        <v>4504</v>
      </c>
      <c r="D1389" s="53" t="s">
        <v>4478</v>
      </c>
      <c r="E1389" s="53" t="s">
        <v>4505</v>
      </c>
    </row>
    <row r="1390" spans="1:5" hidden="1">
      <c r="A1390" s="53" t="s">
        <v>4506</v>
      </c>
      <c r="B1390" s="53" t="s">
        <v>4476</v>
      </c>
      <c r="C1390" s="53" t="s">
        <v>4507</v>
      </c>
      <c r="D1390" s="53" t="s">
        <v>4478</v>
      </c>
      <c r="E1390" s="53" t="s">
        <v>4508</v>
      </c>
    </row>
    <row r="1391" spans="1:5" hidden="1">
      <c r="A1391" s="53" t="s">
        <v>4509</v>
      </c>
      <c r="B1391" s="53" t="s">
        <v>4476</v>
      </c>
      <c r="C1391" s="53" t="s">
        <v>4510</v>
      </c>
      <c r="D1391" s="53" t="s">
        <v>4478</v>
      </c>
      <c r="E1391" s="53" t="s">
        <v>4511</v>
      </c>
    </row>
    <row r="1392" spans="1:5" hidden="1">
      <c r="A1392" s="53" t="s">
        <v>4512</v>
      </c>
      <c r="B1392" s="53" t="s">
        <v>4476</v>
      </c>
      <c r="C1392" s="53" t="s">
        <v>4513</v>
      </c>
      <c r="D1392" s="53" t="s">
        <v>4478</v>
      </c>
      <c r="E1392" s="53" t="s">
        <v>4514</v>
      </c>
    </row>
    <row r="1393" spans="1:5" hidden="1">
      <c r="A1393" s="53" t="s">
        <v>4515</v>
      </c>
      <c r="B1393" s="53" t="s">
        <v>4476</v>
      </c>
      <c r="C1393" s="53" t="s">
        <v>4516</v>
      </c>
      <c r="D1393" s="53" t="s">
        <v>4478</v>
      </c>
      <c r="E1393" s="53" t="s">
        <v>4517</v>
      </c>
    </row>
    <row r="1394" spans="1:5" hidden="1">
      <c r="A1394" s="53" t="s">
        <v>4518</v>
      </c>
      <c r="B1394" s="53" t="s">
        <v>4476</v>
      </c>
      <c r="C1394" s="53" t="s">
        <v>4519</v>
      </c>
      <c r="D1394" s="53" t="s">
        <v>4478</v>
      </c>
      <c r="E1394" s="53" t="s">
        <v>4520</v>
      </c>
    </row>
    <row r="1395" spans="1:5" hidden="1">
      <c r="A1395" s="53" t="s">
        <v>4521</v>
      </c>
      <c r="B1395" s="53" t="s">
        <v>4476</v>
      </c>
      <c r="C1395" s="53" t="s">
        <v>4522</v>
      </c>
      <c r="D1395" s="53" t="s">
        <v>4478</v>
      </c>
      <c r="E1395" s="53" t="s">
        <v>4523</v>
      </c>
    </row>
    <row r="1396" spans="1:5" hidden="1">
      <c r="A1396" s="53" t="s">
        <v>4524</v>
      </c>
      <c r="B1396" s="53" t="s">
        <v>4476</v>
      </c>
      <c r="C1396" s="53" t="s">
        <v>4525</v>
      </c>
      <c r="D1396" s="53" t="s">
        <v>4478</v>
      </c>
      <c r="E1396" s="53" t="s">
        <v>4526</v>
      </c>
    </row>
    <row r="1397" spans="1:5" hidden="1">
      <c r="A1397" s="53" t="s">
        <v>4527</v>
      </c>
      <c r="B1397" s="53" t="s">
        <v>4476</v>
      </c>
      <c r="C1397" s="53" t="s">
        <v>4528</v>
      </c>
      <c r="D1397" s="53" t="s">
        <v>4478</v>
      </c>
      <c r="E1397" s="53" t="s">
        <v>4529</v>
      </c>
    </row>
    <row r="1398" spans="1:5" hidden="1">
      <c r="A1398" s="53" t="s">
        <v>4530</v>
      </c>
      <c r="B1398" s="53" t="s">
        <v>4476</v>
      </c>
      <c r="C1398" s="53" t="s">
        <v>4531</v>
      </c>
      <c r="D1398" s="53" t="s">
        <v>4478</v>
      </c>
      <c r="E1398" s="53" t="s">
        <v>4532</v>
      </c>
    </row>
    <row r="1399" spans="1:5" hidden="1">
      <c r="A1399" s="53" t="s">
        <v>4533</v>
      </c>
      <c r="B1399" s="53" t="s">
        <v>4476</v>
      </c>
      <c r="C1399" s="53" t="s">
        <v>4534</v>
      </c>
      <c r="D1399" s="53" t="s">
        <v>4478</v>
      </c>
      <c r="E1399" s="53" t="s">
        <v>4535</v>
      </c>
    </row>
    <row r="1400" spans="1:5" hidden="1">
      <c r="A1400" s="53" t="s">
        <v>4536</v>
      </c>
      <c r="B1400" s="53" t="s">
        <v>4476</v>
      </c>
      <c r="C1400" s="53" t="s">
        <v>4537</v>
      </c>
      <c r="D1400" s="53" t="s">
        <v>4478</v>
      </c>
      <c r="E1400" s="53" t="s">
        <v>4538</v>
      </c>
    </row>
    <row r="1401" spans="1:5" hidden="1">
      <c r="A1401" s="53" t="s">
        <v>4539</v>
      </c>
      <c r="B1401" s="53" t="s">
        <v>4476</v>
      </c>
      <c r="C1401" s="53" t="s">
        <v>4540</v>
      </c>
      <c r="D1401" s="53" t="s">
        <v>4478</v>
      </c>
      <c r="E1401" s="53" t="s">
        <v>4541</v>
      </c>
    </row>
    <row r="1402" spans="1:5" hidden="1">
      <c r="A1402" s="53" t="s">
        <v>4542</v>
      </c>
      <c r="B1402" s="53" t="s">
        <v>4476</v>
      </c>
      <c r="C1402" s="53" t="s">
        <v>4543</v>
      </c>
      <c r="D1402" s="53" t="s">
        <v>4478</v>
      </c>
      <c r="E1402" s="53" t="s">
        <v>4544</v>
      </c>
    </row>
    <row r="1403" spans="1:5" hidden="1">
      <c r="A1403" s="53" t="s">
        <v>4545</v>
      </c>
      <c r="B1403" s="53" t="s">
        <v>4476</v>
      </c>
      <c r="C1403" s="53" t="s">
        <v>4546</v>
      </c>
      <c r="D1403" s="53" t="s">
        <v>4478</v>
      </c>
      <c r="E1403" s="53" t="s">
        <v>4547</v>
      </c>
    </row>
    <row r="1404" spans="1:5" hidden="1">
      <c r="A1404" s="53" t="s">
        <v>4548</v>
      </c>
      <c r="B1404" s="53" t="s">
        <v>305</v>
      </c>
      <c r="C1404" s="53" t="s">
        <v>4549</v>
      </c>
      <c r="D1404" s="53" t="s">
        <v>4550</v>
      </c>
      <c r="E1404" s="53" t="s">
        <v>4551</v>
      </c>
    </row>
    <row r="1405" spans="1:5" hidden="1">
      <c r="A1405" s="53" t="s">
        <v>4552</v>
      </c>
      <c r="B1405" s="53" t="s">
        <v>305</v>
      </c>
      <c r="C1405" s="53" t="s">
        <v>4553</v>
      </c>
      <c r="D1405" s="53" t="s">
        <v>4550</v>
      </c>
      <c r="E1405" s="53" t="s">
        <v>4554</v>
      </c>
    </row>
    <row r="1406" spans="1:5" hidden="1">
      <c r="A1406" s="53" t="s">
        <v>4555</v>
      </c>
      <c r="B1406" s="53" t="s">
        <v>305</v>
      </c>
      <c r="C1406" s="53" t="s">
        <v>4556</v>
      </c>
      <c r="D1406" s="53" t="s">
        <v>4550</v>
      </c>
      <c r="E1406" s="53" t="s">
        <v>4557</v>
      </c>
    </row>
    <row r="1407" spans="1:5" hidden="1">
      <c r="A1407" s="53" t="s">
        <v>4558</v>
      </c>
      <c r="B1407" s="53" t="s">
        <v>305</v>
      </c>
      <c r="C1407" s="53" t="s">
        <v>4559</v>
      </c>
      <c r="D1407" s="53" t="s">
        <v>4550</v>
      </c>
      <c r="E1407" s="53" t="s">
        <v>4560</v>
      </c>
    </row>
    <row r="1408" spans="1:5" hidden="1">
      <c r="A1408" s="53" t="s">
        <v>4561</v>
      </c>
      <c r="B1408" s="53" t="s">
        <v>305</v>
      </c>
      <c r="C1408" s="53" t="s">
        <v>4562</v>
      </c>
      <c r="D1408" s="53" t="s">
        <v>4550</v>
      </c>
      <c r="E1408" s="53" t="s">
        <v>4563</v>
      </c>
    </row>
    <row r="1409" spans="1:5" hidden="1">
      <c r="A1409" s="53" t="s">
        <v>4564</v>
      </c>
      <c r="B1409" s="53" t="s">
        <v>305</v>
      </c>
      <c r="C1409" s="53" t="s">
        <v>4565</v>
      </c>
      <c r="D1409" s="53" t="s">
        <v>4550</v>
      </c>
      <c r="E1409" s="53" t="s">
        <v>4566</v>
      </c>
    </row>
    <row r="1410" spans="1:5" hidden="1">
      <c r="A1410" s="53" t="s">
        <v>4567</v>
      </c>
      <c r="B1410" s="53" t="s">
        <v>305</v>
      </c>
      <c r="C1410" s="53" t="s">
        <v>4568</v>
      </c>
      <c r="D1410" s="53" t="s">
        <v>4550</v>
      </c>
      <c r="E1410" s="53" t="s">
        <v>4569</v>
      </c>
    </row>
    <row r="1411" spans="1:5" hidden="1">
      <c r="A1411" s="53" t="s">
        <v>4570</v>
      </c>
      <c r="B1411" s="53" t="s">
        <v>305</v>
      </c>
      <c r="C1411" s="53" t="s">
        <v>4571</v>
      </c>
      <c r="D1411" s="53" t="s">
        <v>4550</v>
      </c>
      <c r="E1411" s="53" t="s">
        <v>4572</v>
      </c>
    </row>
    <row r="1412" spans="1:5" hidden="1">
      <c r="A1412" s="53" t="s">
        <v>4573</v>
      </c>
      <c r="B1412" s="53" t="s">
        <v>305</v>
      </c>
      <c r="C1412" s="53" t="s">
        <v>4574</v>
      </c>
      <c r="D1412" s="53" t="s">
        <v>4550</v>
      </c>
      <c r="E1412" s="53" t="s">
        <v>4575</v>
      </c>
    </row>
    <row r="1413" spans="1:5" hidden="1">
      <c r="A1413" s="53" t="s">
        <v>4576</v>
      </c>
      <c r="B1413" s="53" t="s">
        <v>305</v>
      </c>
      <c r="C1413" s="53" t="s">
        <v>4577</v>
      </c>
      <c r="D1413" s="53" t="s">
        <v>4550</v>
      </c>
      <c r="E1413" s="53" t="s">
        <v>4578</v>
      </c>
    </row>
    <row r="1414" spans="1:5" hidden="1">
      <c r="A1414" s="53" t="s">
        <v>4579</v>
      </c>
      <c r="B1414" s="53" t="s">
        <v>305</v>
      </c>
      <c r="C1414" s="53" t="s">
        <v>4580</v>
      </c>
      <c r="D1414" s="53" t="s">
        <v>4550</v>
      </c>
      <c r="E1414" s="53" t="s">
        <v>4581</v>
      </c>
    </row>
    <row r="1415" spans="1:5" hidden="1">
      <c r="A1415" s="53" t="s">
        <v>4582</v>
      </c>
      <c r="B1415" s="53" t="s">
        <v>305</v>
      </c>
      <c r="C1415" s="53" t="s">
        <v>4583</v>
      </c>
      <c r="D1415" s="53" t="s">
        <v>4550</v>
      </c>
      <c r="E1415" s="53" t="s">
        <v>4584</v>
      </c>
    </row>
    <row r="1416" spans="1:5" hidden="1">
      <c r="A1416" s="53" t="s">
        <v>4585</v>
      </c>
      <c r="B1416" s="53" t="s">
        <v>305</v>
      </c>
      <c r="C1416" s="53" t="s">
        <v>4586</v>
      </c>
      <c r="D1416" s="53" t="s">
        <v>4550</v>
      </c>
      <c r="E1416" s="53" t="s">
        <v>4587</v>
      </c>
    </row>
    <row r="1417" spans="1:5" hidden="1">
      <c r="A1417" s="53" t="s">
        <v>4588</v>
      </c>
      <c r="B1417" s="53" t="s">
        <v>305</v>
      </c>
      <c r="C1417" s="53" t="s">
        <v>4589</v>
      </c>
      <c r="D1417" s="53" t="s">
        <v>4550</v>
      </c>
      <c r="E1417" s="53" t="s">
        <v>4590</v>
      </c>
    </row>
    <row r="1418" spans="1:5" hidden="1">
      <c r="A1418" s="53" t="s">
        <v>4591</v>
      </c>
      <c r="B1418" s="53" t="s">
        <v>305</v>
      </c>
      <c r="C1418" s="53" t="s">
        <v>4592</v>
      </c>
      <c r="D1418" s="53" t="s">
        <v>4550</v>
      </c>
      <c r="E1418" s="53" t="s">
        <v>4593</v>
      </c>
    </row>
    <row r="1419" spans="1:5" hidden="1">
      <c r="A1419" s="53" t="s">
        <v>4594</v>
      </c>
      <c r="B1419" s="53" t="s">
        <v>305</v>
      </c>
      <c r="C1419" s="53" t="s">
        <v>4595</v>
      </c>
      <c r="D1419" s="53" t="s">
        <v>4550</v>
      </c>
      <c r="E1419" s="53" t="s">
        <v>4596</v>
      </c>
    </row>
    <row r="1420" spans="1:5" hidden="1">
      <c r="A1420" s="53" t="s">
        <v>4597</v>
      </c>
      <c r="B1420" s="53" t="s">
        <v>305</v>
      </c>
      <c r="C1420" s="53" t="s">
        <v>4598</v>
      </c>
      <c r="D1420" s="53" t="s">
        <v>4550</v>
      </c>
      <c r="E1420" s="53" t="s">
        <v>4599</v>
      </c>
    </row>
    <row r="1421" spans="1:5" hidden="1">
      <c r="A1421" s="53" t="s">
        <v>4600</v>
      </c>
      <c r="B1421" s="53" t="s">
        <v>4601</v>
      </c>
      <c r="C1421" s="53" t="s">
        <v>4602</v>
      </c>
      <c r="D1421" s="53" t="s">
        <v>4603</v>
      </c>
      <c r="E1421" s="53" t="s">
        <v>4604</v>
      </c>
    </row>
    <row r="1422" spans="1:5" hidden="1">
      <c r="A1422" s="53" t="s">
        <v>4605</v>
      </c>
      <c r="B1422" s="53" t="s">
        <v>4601</v>
      </c>
      <c r="C1422" s="53" t="s">
        <v>4606</v>
      </c>
      <c r="D1422" s="53" t="s">
        <v>4603</v>
      </c>
      <c r="E1422" s="53" t="s">
        <v>4607</v>
      </c>
    </row>
    <row r="1423" spans="1:5" hidden="1">
      <c r="A1423" s="53" t="s">
        <v>4608</v>
      </c>
      <c r="B1423" s="53" t="s">
        <v>4601</v>
      </c>
      <c r="C1423" s="53" t="s">
        <v>4609</v>
      </c>
      <c r="D1423" s="53" t="s">
        <v>4603</v>
      </c>
      <c r="E1423" s="53" t="s">
        <v>4610</v>
      </c>
    </row>
    <row r="1424" spans="1:5" hidden="1">
      <c r="A1424" s="53" t="s">
        <v>4611</v>
      </c>
      <c r="B1424" s="53" t="s">
        <v>4601</v>
      </c>
      <c r="C1424" s="53" t="s">
        <v>4612</v>
      </c>
      <c r="D1424" s="53" t="s">
        <v>4603</v>
      </c>
      <c r="E1424" s="53" t="s">
        <v>4613</v>
      </c>
    </row>
    <row r="1425" spans="1:5" hidden="1">
      <c r="A1425" s="53" t="s">
        <v>4614</v>
      </c>
      <c r="B1425" s="53" t="s">
        <v>4601</v>
      </c>
      <c r="C1425" s="53" t="s">
        <v>4615</v>
      </c>
      <c r="D1425" s="53" t="s">
        <v>4603</v>
      </c>
      <c r="E1425" s="53" t="s">
        <v>4616</v>
      </c>
    </row>
    <row r="1426" spans="1:5" hidden="1">
      <c r="A1426" s="53" t="s">
        <v>4617</v>
      </c>
      <c r="B1426" s="53" t="s">
        <v>4601</v>
      </c>
      <c r="C1426" s="53" t="s">
        <v>4618</v>
      </c>
      <c r="D1426" s="53" t="s">
        <v>4603</v>
      </c>
      <c r="E1426" s="53" t="s">
        <v>4619</v>
      </c>
    </row>
    <row r="1427" spans="1:5" hidden="1">
      <c r="A1427" s="53" t="s">
        <v>4620</v>
      </c>
      <c r="B1427" s="53" t="s">
        <v>4601</v>
      </c>
      <c r="C1427" s="53" t="s">
        <v>4621</v>
      </c>
      <c r="D1427" s="53" t="s">
        <v>4603</v>
      </c>
      <c r="E1427" s="53" t="s">
        <v>4622</v>
      </c>
    </row>
    <row r="1428" spans="1:5" hidden="1">
      <c r="A1428" s="53" t="s">
        <v>4623</v>
      </c>
      <c r="B1428" s="53" t="s">
        <v>4601</v>
      </c>
      <c r="C1428" s="53" t="s">
        <v>4624</v>
      </c>
      <c r="D1428" s="53" t="s">
        <v>4603</v>
      </c>
      <c r="E1428" s="53" t="s">
        <v>4625</v>
      </c>
    </row>
    <row r="1429" spans="1:5" hidden="1">
      <c r="A1429" s="53" t="s">
        <v>4626</v>
      </c>
      <c r="B1429" s="53" t="s">
        <v>4601</v>
      </c>
      <c r="C1429" s="53" t="s">
        <v>4627</v>
      </c>
      <c r="D1429" s="53" t="s">
        <v>4603</v>
      </c>
      <c r="E1429" s="53" t="s">
        <v>4628</v>
      </c>
    </row>
    <row r="1430" spans="1:5" hidden="1">
      <c r="A1430" s="53" t="s">
        <v>4629</v>
      </c>
      <c r="B1430" s="53" t="s">
        <v>4601</v>
      </c>
      <c r="C1430" s="53" t="s">
        <v>4630</v>
      </c>
      <c r="D1430" s="53" t="s">
        <v>4603</v>
      </c>
      <c r="E1430" s="53" t="s">
        <v>4631</v>
      </c>
    </row>
    <row r="1431" spans="1:5" hidden="1">
      <c r="A1431" s="53" t="s">
        <v>4632</v>
      </c>
      <c r="B1431" s="53" t="s">
        <v>4601</v>
      </c>
      <c r="C1431" s="53" t="s">
        <v>4633</v>
      </c>
      <c r="D1431" s="53" t="s">
        <v>4603</v>
      </c>
      <c r="E1431" s="53" t="s">
        <v>4634</v>
      </c>
    </row>
    <row r="1432" spans="1:5" hidden="1">
      <c r="A1432" s="53" t="s">
        <v>4635</v>
      </c>
      <c r="B1432" s="53" t="s">
        <v>4601</v>
      </c>
      <c r="C1432" s="53" t="s">
        <v>4636</v>
      </c>
      <c r="D1432" s="53" t="s">
        <v>4603</v>
      </c>
      <c r="E1432" s="53" t="s">
        <v>4637</v>
      </c>
    </row>
    <row r="1433" spans="1:5" hidden="1">
      <c r="A1433" s="53" t="s">
        <v>4638</v>
      </c>
      <c r="B1433" s="53" t="s">
        <v>4601</v>
      </c>
      <c r="C1433" s="53" t="s">
        <v>4639</v>
      </c>
      <c r="D1433" s="53" t="s">
        <v>4603</v>
      </c>
      <c r="E1433" s="53" t="s">
        <v>4640</v>
      </c>
    </row>
    <row r="1434" spans="1:5" hidden="1">
      <c r="A1434" s="53" t="s">
        <v>4641</v>
      </c>
      <c r="B1434" s="53" t="s">
        <v>4601</v>
      </c>
      <c r="C1434" s="53" t="s">
        <v>448</v>
      </c>
      <c r="D1434" s="53" t="s">
        <v>4603</v>
      </c>
      <c r="E1434" s="53" t="s">
        <v>4642</v>
      </c>
    </row>
    <row r="1435" spans="1:5" hidden="1">
      <c r="A1435" s="53" t="s">
        <v>4643</v>
      </c>
      <c r="B1435" s="53" t="s">
        <v>4601</v>
      </c>
      <c r="C1435" s="53" t="s">
        <v>4644</v>
      </c>
      <c r="D1435" s="53" t="s">
        <v>4603</v>
      </c>
      <c r="E1435" s="53" t="s">
        <v>4645</v>
      </c>
    </row>
    <row r="1436" spans="1:5" hidden="1">
      <c r="A1436" s="53" t="s">
        <v>4646</v>
      </c>
      <c r="B1436" s="53" t="s">
        <v>4601</v>
      </c>
      <c r="C1436" s="53" t="s">
        <v>4647</v>
      </c>
      <c r="D1436" s="53" t="s">
        <v>4603</v>
      </c>
      <c r="E1436" s="53" t="s">
        <v>4648</v>
      </c>
    </row>
    <row r="1437" spans="1:5" hidden="1">
      <c r="A1437" s="53" t="s">
        <v>4649</v>
      </c>
      <c r="B1437" s="53" t="s">
        <v>4601</v>
      </c>
      <c r="C1437" s="53" t="s">
        <v>4650</v>
      </c>
      <c r="D1437" s="53" t="s">
        <v>4603</v>
      </c>
      <c r="E1437" s="53" t="s">
        <v>4651</v>
      </c>
    </row>
    <row r="1438" spans="1:5" hidden="1">
      <c r="A1438" s="53" t="s">
        <v>4652</v>
      </c>
      <c r="B1438" s="53" t="s">
        <v>4601</v>
      </c>
      <c r="C1438" s="53" t="s">
        <v>4653</v>
      </c>
      <c r="D1438" s="53" t="s">
        <v>4603</v>
      </c>
      <c r="E1438" s="53" t="s">
        <v>4654</v>
      </c>
    </row>
    <row r="1439" spans="1:5" hidden="1">
      <c r="A1439" s="53" t="s">
        <v>4655</v>
      </c>
      <c r="B1439" s="53" t="s">
        <v>4601</v>
      </c>
      <c r="C1439" s="53" t="s">
        <v>4656</v>
      </c>
      <c r="D1439" s="53" t="s">
        <v>4603</v>
      </c>
      <c r="E1439" s="53" t="s">
        <v>3557</v>
      </c>
    </row>
    <row r="1440" spans="1:5" hidden="1">
      <c r="A1440" s="53" t="s">
        <v>4657</v>
      </c>
      <c r="B1440" s="53" t="s">
        <v>4601</v>
      </c>
      <c r="C1440" s="53" t="s">
        <v>4658</v>
      </c>
      <c r="D1440" s="53" t="s">
        <v>4603</v>
      </c>
      <c r="E1440" s="53" t="s">
        <v>4659</v>
      </c>
    </row>
    <row r="1441" spans="1:5" hidden="1">
      <c r="A1441" s="53" t="s">
        <v>4660</v>
      </c>
      <c r="B1441" s="53" t="s">
        <v>4661</v>
      </c>
      <c r="C1441" s="53" t="s">
        <v>4662</v>
      </c>
      <c r="D1441" s="53" t="s">
        <v>4663</v>
      </c>
      <c r="E1441" s="53" t="s">
        <v>4664</v>
      </c>
    </row>
    <row r="1442" spans="1:5" hidden="1">
      <c r="A1442" s="53" t="s">
        <v>4665</v>
      </c>
      <c r="B1442" s="53" t="s">
        <v>4661</v>
      </c>
      <c r="C1442" s="53" t="s">
        <v>4666</v>
      </c>
      <c r="D1442" s="53" t="s">
        <v>4663</v>
      </c>
      <c r="E1442" s="53" t="s">
        <v>4667</v>
      </c>
    </row>
    <row r="1443" spans="1:5" hidden="1">
      <c r="A1443" s="53" t="s">
        <v>4668</v>
      </c>
      <c r="B1443" s="53" t="s">
        <v>4661</v>
      </c>
      <c r="C1443" s="53" t="s">
        <v>4669</v>
      </c>
      <c r="D1443" s="53" t="s">
        <v>4663</v>
      </c>
      <c r="E1443" s="53" t="s">
        <v>4670</v>
      </c>
    </row>
    <row r="1444" spans="1:5" hidden="1">
      <c r="A1444" s="53" t="s">
        <v>4671</v>
      </c>
      <c r="B1444" s="53" t="s">
        <v>4661</v>
      </c>
      <c r="C1444" s="53" t="s">
        <v>4672</v>
      </c>
      <c r="D1444" s="53" t="s">
        <v>4663</v>
      </c>
      <c r="E1444" s="53" t="s">
        <v>4673</v>
      </c>
    </row>
    <row r="1445" spans="1:5" hidden="1">
      <c r="A1445" s="53" t="s">
        <v>4674</v>
      </c>
      <c r="B1445" s="53" t="s">
        <v>4661</v>
      </c>
      <c r="C1445" s="53" t="s">
        <v>4675</v>
      </c>
      <c r="D1445" s="53" t="s">
        <v>4663</v>
      </c>
      <c r="E1445" s="53" t="s">
        <v>4676</v>
      </c>
    </row>
    <row r="1446" spans="1:5" hidden="1">
      <c r="A1446" s="53" t="s">
        <v>4677</v>
      </c>
      <c r="B1446" s="53" t="s">
        <v>4661</v>
      </c>
      <c r="C1446" s="53" t="s">
        <v>4678</v>
      </c>
      <c r="D1446" s="53" t="s">
        <v>4663</v>
      </c>
      <c r="E1446" s="53" t="s">
        <v>4679</v>
      </c>
    </row>
    <row r="1447" spans="1:5" hidden="1">
      <c r="A1447" s="53" t="s">
        <v>4680</v>
      </c>
      <c r="B1447" s="53" t="s">
        <v>4661</v>
      </c>
      <c r="C1447" s="53" t="s">
        <v>4681</v>
      </c>
      <c r="D1447" s="53" t="s">
        <v>4663</v>
      </c>
      <c r="E1447" s="53" t="s">
        <v>4682</v>
      </c>
    </row>
    <row r="1448" spans="1:5" hidden="1">
      <c r="A1448" s="53" t="s">
        <v>4683</v>
      </c>
      <c r="B1448" s="53" t="s">
        <v>4661</v>
      </c>
      <c r="C1448" s="53" t="s">
        <v>4684</v>
      </c>
      <c r="D1448" s="53" t="s">
        <v>4663</v>
      </c>
      <c r="E1448" s="53" t="s">
        <v>4685</v>
      </c>
    </row>
    <row r="1449" spans="1:5" hidden="1">
      <c r="A1449" s="53" t="s">
        <v>4686</v>
      </c>
      <c r="B1449" s="53" t="s">
        <v>4661</v>
      </c>
      <c r="C1449" s="53" t="s">
        <v>4687</v>
      </c>
      <c r="D1449" s="53" t="s">
        <v>4663</v>
      </c>
      <c r="E1449" s="53" t="s">
        <v>4688</v>
      </c>
    </row>
    <row r="1450" spans="1:5" hidden="1">
      <c r="A1450" s="53" t="s">
        <v>4689</v>
      </c>
      <c r="B1450" s="53" t="s">
        <v>4661</v>
      </c>
      <c r="C1450" s="53" t="s">
        <v>4690</v>
      </c>
      <c r="D1450" s="53" t="s">
        <v>4663</v>
      </c>
      <c r="E1450" s="53" t="s">
        <v>3371</v>
      </c>
    </row>
    <row r="1451" spans="1:5" hidden="1">
      <c r="A1451" s="53" t="s">
        <v>4691</v>
      </c>
      <c r="B1451" s="53" t="s">
        <v>4661</v>
      </c>
      <c r="C1451" s="53" t="s">
        <v>4692</v>
      </c>
      <c r="D1451" s="53" t="s">
        <v>4663</v>
      </c>
      <c r="E1451" s="53" t="s">
        <v>4693</v>
      </c>
    </row>
    <row r="1452" spans="1:5" hidden="1">
      <c r="A1452" s="53" t="s">
        <v>4694</v>
      </c>
      <c r="B1452" s="53" t="s">
        <v>4661</v>
      </c>
      <c r="C1452" s="53" t="s">
        <v>4695</v>
      </c>
      <c r="D1452" s="53" t="s">
        <v>4663</v>
      </c>
      <c r="E1452" s="53" t="s">
        <v>4696</v>
      </c>
    </row>
    <row r="1453" spans="1:5" hidden="1">
      <c r="A1453" s="53" t="s">
        <v>4697</v>
      </c>
      <c r="B1453" s="53" t="s">
        <v>4661</v>
      </c>
      <c r="C1453" s="53" t="s">
        <v>4698</v>
      </c>
      <c r="D1453" s="53" t="s">
        <v>4663</v>
      </c>
      <c r="E1453" s="53" t="s">
        <v>4699</v>
      </c>
    </row>
    <row r="1454" spans="1:5" hidden="1">
      <c r="A1454" s="53" t="s">
        <v>4700</v>
      </c>
      <c r="B1454" s="53" t="s">
        <v>4661</v>
      </c>
      <c r="C1454" s="53" t="s">
        <v>4701</v>
      </c>
      <c r="D1454" s="53" t="s">
        <v>4663</v>
      </c>
      <c r="E1454" s="53" t="s">
        <v>4702</v>
      </c>
    </row>
    <row r="1455" spans="1:5" hidden="1">
      <c r="A1455" s="53" t="s">
        <v>4703</v>
      </c>
      <c r="B1455" s="53" t="s">
        <v>4661</v>
      </c>
      <c r="C1455" s="53" t="s">
        <v>4704</v>
      </c>
      <c r="D1455" s="53" t="s">
        <v>4663</v>
      </c>
      <c r="E1455" s="53" t="s">
        <v>4705</v>
      </c>
    </row>
    <row r="1456" spans="1:5" hidden="1">
      <c r="A1456" s="53" t="s">
        <v>4706</v>
      </c>
      <c r="B1456" s="53" t="s">
        <v>4661</v>
      </c>
      <c r="C1456" s="53" t="s">
        <v>4707</v>
      </c>
      <c r="D1456" s="53" t="s">
        <v>4663</v>
      </c>
      <c r="E1456" s="53" t="s">
        <v>4708</v>
      </c>
    </row>
    <row r="1457" spans="1:5" hidden="1">
      <c r="A1457" s="53" t="s">
        <v>4709</v>
      </c>
      <c r="B1457" s="53" t="s">
        <v>4661</v>
      </c>
      <c r="C1457" s="53" t="s">
        <v>4710</v>
      </c>
      <c r="D1457" s="53" t="s">
        <v>4663</v>
      </c>
      <c r="E1457" s="53" t="s">
        <v>4711</v>
      </c>
    </row>
    <row r="1458" spans="1:5" hidden="1">
      <c r="A1458" s="53" t="s">
        <v>4712</v>
      </c>
      <c r="B1458" s="53" t="s">
        <v>4661</v>
      </c>
      <c r="C1458" s="53" t="s">
        <v>4713</v>
      </c>
      <c r="D1458" s="53" t="s">
        <v>4663</v>
      </c>
      <c r="E1458" s="53" t="s">
        <v>4714</v>
      </c>
    </row>
    <row r="1459" spans="1:5" hidden="1">
      <c r="A1459" s="53" t="s">
        <v>4715</v>
      </c>
      <c r="B1459" s="53" t="s">
        <v>4661</v>
      </c>
      <c r="C1459" s="53" t="s">
        <v>4716</v>
      </c>
      <c r="D1459" s="53" t="s">
        <v>4663</v>
      </c>
      <c r="E1459" s="53" t="s">
        <v>4717</v>
      </c>
    </row>
    <row r="1460" spans="1:5" hidden="1">
      <c r="A1460" s="53" t="s">
        <v>4718</v>
      </c>
      <c r="B1460" s="53" t="s">
        <v>4661</v>
      </c>
      <c r="C1460" s="53" t="s">
        <v>4719</v>
      </c>
      <c r="D1460" s="53" t="s">
        <v>4663</v>
      </c>
      <c r="E1460" s="53" t="s">
        <v>4720</v>
      </c>
    </row>
    <row r="1461" spans="1:5" hidden="1">
      <c r="A1461" s="53" t="s">
        <v>4721</v>
      </c>
      <c r="B1461" s="53" t="s">
        <v>4661</v>
      </c>
      <c r="C1461" s="53" t="s">
        <v>4722</v>
      </c>
      <c r="D1461" s="53" t="s">
        <v>4663</v>
      </c>
      <c r="E1461" s="53" t="s">
        <v>4723</v>
      </c>
    </row>
    <row r="1462" spans="1:5" hidden="1">
      <c r="A1462" s="53" t="s">
        <v>4724</v>
      </c>
      <c r="B1462" s="53" t="s">
        <v>4661</v>
      </c>
      <c r="C1462" s="53" t="s">
        <v>4725</v>
      </c>
      <c r="D1462" s="53" t="s">
        <v>4663</v>
      </c>
      <c r="E1462" s="53" t="s">
        <v>4726</v>
      </c>
    </row>
    <row r="1463" spans="1:5" hidden="1">
      <c r="A1463" s="53" t="s">
        <v>4727</v>
      </c>
      <c r="B1463" s="53" t="s">
        <v>4661</v>
      </c>
      <c r="C1463" s="53" t="s">
        <v>4728</v>
      </c>
      <c r="D1463" s="53" t="s">
        <v>4663</v>
      </c>
      <c r="E1463" s="53" t="s">
        <v>4729</v>
      </c>
    </row>
    <row r="1464" spans="1:5" hidden="1">
      <c r="A1464" s="53" t="s">
        <v>4730</v>
      </c>
      <c r="B1464" s="53" t="s">
        <v>4661</v>
      </c>
      <c r="C1464" s="53" t="s">
        <v>4731</v>
      </c>
      <c r="D1464" s="53" t="s">
        <v>4663</v>
      </c>
      <c r="E1464" s="53" t="s">
        <v>4732</v>
      </c>
    </row>
    <row r="1465" spans="1:5" hidden="1">
      <c r="A1465" s="53" t="s">
        <v>4733</v>
      </c>
      <c r="B1465" s="53" t="s">
        <v>4661</v>
      </c>
      <c r="C1465" s="53" t="s">
        <v>4734</v>
      </c>
      <c r="D1465" s="53" t="s">
        <v>4663</v>
      </c>
      <c r="E1465" s="53" t="s">
        <v>4735</v>
      </c>
    </row>
    <row r="1466" spans="1:5" hidden="1">
      <c r="A1466" s="53" t="s">
        <v>4736</v>
      </c>
      <c r="B1466" s="53" t="s">
        <v>4661</v>
      </c>
      <c r="C1466" s="53" t="s">
        <v>4737</v>
      </c>
      <c r="D1466" s="53" t="s">
        <v>4663</v>
      </c>
      <c r="E1466" s="53" t="s">
        <v>4738</v>
      </c>
    </row>
    <row r="1467" spans="1:5" hidden="1">
      <c r="A1467" s="53" t="s">
        <v>4739</v>
      </c>
      <c r="B1467" s="53" t="s">
        <v>4661</v>
      </c>
      <c r="C1467" s="53" t="s">
        <v>4740</v>
      </c>
      <c r="D1467" s="53" t="s">
        <v>4663</v>
      </c>
      <c r="E1467" s="53" t="s">
        <v>4741</v>
      </c>
    </row>
    <row r="1468" spans="1:5" hidden="1">
      <c r="A1468" s="53" t="s">
        <v>4742</v>
      </c>
      <c r="B1468" s="53" t="s">
        <v>4661</v>
      </c>
      <c r="C1468" s="53" t="s">
        <v>4743</v>
      </c>
      <c r="D1468" s="53" t="s">
        <v>4663</v>
      </c>
      <c r="E1468" s="53" t="s">
        <v>4744</v>
      </c>
    </row>
    <row r="1469" spans="1:5" hidden="1">
      <c r="A1469" s="53" t="s">
        <v>4745</v>
      </c>
      <c r="B1469" s="53" t="s">
        <v>4661</v>
      </c>
      <c r="C1469" s="53" t="s">
        <v>4746</v>
      </c>
      <c r="D1469" s="53" t="s">
        <v>4663</v>
      </c>
      <c r="E1469" s="53" t="s">
        <v>4747</v>
      </c>
    </row>
    <row r="1470" spans="1:5" hidden="1">
      <c r="A1470" s="53" t="s">
        <v>4748</v>
      </c>
      <c r="B1470" s="53" t="s">
        <v>4661</v>
      </c>
      <c r="C1470" s="53" t="s">
        <v>4749</v>
      </c>
      <c r="D1470" s="53" t="s">
        <v>4663</v>
      </c>
      <c r="E1470" s="53" t="s">
        <v>4750</v>
      </c>
    </row>
    <row r="1471" spans="1:5" hidden="1">
      <c r="A1471" s="53" t="s">
        <v>4751</v>
      </c>
      <c r="B1471" s="53" t="s">
        <v>4661</v>
      </c>
      <c r="C1471" s="53" t="s">
        <v>4752</v>
      </c>
      <c r="D1471" s="53" t="s">
        <v>4663</v>
      </c>
      <c r="E1471" s="53" t="s">
        <v>4753</v>
      </c>
    </row>
    <row r="1472" spans="1:5" hidden="1">
      <c r="A1472" s="53" t="s">
        <v>4754</v>
      </c>
      <c r="B1472" s="53" t="s">
        <v>4661</v>
      </c>
      <c r="C1472" s="53" t="s">
        <v>4755</v>
      </c>
      <c r="D1472" s="53" t="s">
        <v>4663</v>
      </c>
      <c r="E1472" s="53" t="s">
        <v>4756</v>
      </c>
    </row>
    <row r="1473" spans="1:5" hidden="1">
      <c r="A1473" s="53" t="s">
        <v>4757</v>
      </c>
      <c r="B1473" s="53" t="s">
        <v>4661</v>
      </c>
      <c r="C1473" s="53" t="s">
        <v>4758</v>
      </c>
      <c r="D1473" s="53" t="s">
        <v>4663</v>
      </c>
      <c r="E1473" s="53" t="s">
        <v>4759</v>
      </c>
    </row>
    <row r="1474" spans="1:5" hidden="1">
      <c r="A1474" s="53" t="s">
        <v>4760</v>
      </c>
      <c r="B1474" s="53" t="s">
        <v>4661</v>
      </c>
      <c r="C1474" s="53" t="s">
        <v>4761</v>
      </c>
      <c r="D1474" s="53" t="s">
        <v>4663</v>
      </c>
      <c r="E1474" s="53" t="s">
        <v>4762</v>
      </c>
    </row>
    <row r="1475" spans="1:5" hidden="1">
      <c r="A1475" s="53" t="s">
        <v>4763</v>
      </c>
      <c r="B1475" s="53" t="s">
        <v>4764</v>
      </c>
      <c r="C1475" s="53" t="s">
        <v>4765</v>
      </c>
      <c r="D1475" s="53" t="s">
        <v>4766</v>
      </c>
      <c r="E1475" s="53" t="s">
        <v>4767</v>
      </c>
    </row>
    <row r="1476" spans="1:5" hidden="1">
      <c r="A1476" s="53" t="s">
        <v>4768</v>
      </c>
      <c r="B1476" s="53" t="s">
        <v>4764</v>
      </c>
      <c r="C1476" s="53" t="s">
        <v>4769</v>
      </c>
      <c r="D1476" s="53" t="s">
        <v>4766</v>
      </c>
      <c r="E1476" s="53" t="s">
        <v>4770</v>
      </c>
    </row>
    <row r="1477" spans="1:5" hidden="1">
      <c r="A1477" s="53" t="s">
        <v>4771</v>
      </c>
      <c r="B1477" s="53" t="s">
        <v>4764</v>
      </c>
      <c r="C1477" s="53" t="s">
        <v>4772</v>
      </c>
      <c r="D1477" s="53" t="s">
        <v>4766</v>
      </c>
      <c r="E1477" s="53" t="s">
        <v>4773</v>
      </c>
    </row>
    <row r="1478" spans="1:5" hidden="1">
      <c r="A1478" s="53" t="s">
        <v>4774</v>
      </c>
      <c r="B1478" s="53" t="s">
        <v>4764</v>
      </c>
      <c r="C1478" s="53" t="s">
        <v>4775</v>
      </c>
      <c r="D1478" s="53" t="s">
        <v>4766</v>
      </c>
      <c r="E1478" s="53" t="s">
        <v>4776</v>
      </c>
    </row>
    <row r="1479" spans="1:5" hidden="1">
      <c r="A1479" s="53" t="s">
        <v>4777</v>
      </c>
      <c r="B1479" s="53" t="s">
        <v>4764</v>
      </c>
      <c r="C1479" s="53" t="s">
        <v>4778</v>
      </c>
      <c r="D1479" s="53" t="s">
        <v>4766</v>
      </c>
      <c r="E1479" s="53" t="s">
        <v>4779</v>
      </c>
    </row>
    <row r="1480" spans="1:5" hidden="1">
      <c r="A1480" s="53" t="s">
        <v>4780</v>
      </c>
      <c r="B1480" s="53" t="s">
        <v>4764</v>
      </c>
      <c r="C1480" s="53" t="s">
        <v>4781</v>
      </c>
      <c r="D1480" s="53" t="s">
        <v>4766</v>
      </c>
      <c r="E1480" s="53" t="s">
        <v>4782</v>
      </c>
    </row>
    <row r="1481" spans="1:5" hidden="1">
      <c r="A1481" s="53" t="s">
        <v>4783</v>
      </c>
      <c r="B1481" s="53" t="s">
        <v>4764</v>
      </c>
      <c r="C1481" s="53" t="s">
        <v>4784</v>
      </c>
      <c r="D1481" s="53" t="s">
        <v>4766</v>
      </c>
      <c r="E1481" s="53" t="s">
        <v>4785</v>
      </c>
    </row>
    <row r="1482" spans="1:5" hidden="1">
      <c r="A1482" s="53" t="s">
        <v>4786</v>
      </c>
      <c r="B1482" s="53" t="s">
        <v>4764</v>
      </c>
      <c r="C1482" s="53" t="s">
        <v>4787</v>
      </c>
      <c r="D1482" s="53" t="s">
        <v>4766</v>
      </c>
      <c r="E1482" s="53" t="s">
        <v>4788</v>
      </c>
    </row>
    <row r="1483" spans="1:5" hidden="1">
      <c r="A1483" s="53" t="s">
        <v>4789</v>
      </c>
      <c r="B1483" s="53" t="s">
        <v>4764</v>
      </c>
      <c r="C1483" s="53" t="s">
        <v>4790</v>
      </c>
      <c r="D1483" s="53" t="s">
        <v>4766</v>
      </c>
      <c r="E1483" s="53" t="s">
        <v>4791</v>
      </c>
    </row>
    <row r="1484" spans="1:5" hidden="1">
      <c r="A1484" s="53" t="s">
        <v>4792</v>
      </c>
      <c r="B1484" s="53" t="s">
        <v>4764</v>
      </c>
      <c r="C1484" s="53" t="s">
        <v>4793</v>
      </c>
      <c r="D1484" s="53" t="s">
        <v>4766</v>
      </c>
      <c r="E1484" s="53" t="s">
        <v>4794</v>
      </c>
    </row>
    <row r="1485" spans="1:5" hidden="1">
      <c r="A1485" s="53" t="s">
        <v>4795</v>
      </c>
      <c r="B1485" s="53" t="s">
        <v>4764</v>
      </c>
      <c r="C1485" s="53" t="s">
        <v>4796</v>
      </c>
      <c r="D1485" s="53" t="s">
        <v>4766</v>
      </c>
      <c r="E1485" s="53" t="s">
        <v>4797</v>
      </c>
    </row>
    <row r="1486" spans="1:5" hidden="1">
      <c r="A1486" s="53" t="s">
        <v>4798</v>
      </c>
      <c r="B1486" s="53" t="s">
        <v>4764</v>
      </c>
      <c r="C1486" s="53" t="s">
        <v>4799</v>
      </c>
      <c r="D1486" s="53" t="s">
        <v>4766</v>
      </c>
      <c r="E1486" s="53" t="s">
        <v>4800</v>
      </c>
    </row>
    <row r="1487" spans="1:5" hidden="1">
      <c r="A1487" s="53" t="s">
        <v>4801</v>
      </c>
      <c r="B1487" s="53" t="s">
        <v>4764</v>
      </c>
      <c r="C1487" s="53" t="s">
        <v>4802</v>
      </c>
      <c r="D1487" s="53" t="s">
        <v>4766</v>
      </c>
      <c r="E1487" s="53" t="s">
        <v>4803</v>
      </c>
    </row>
    <row r="1488" spans="1:5" hidden="1">
      <c r="A1488" s="53" t="s">
        <v>4804</v>
      </c>
      <c r="B1488" s="53" t="s">
        <v>4764</v>
      </c>
      <c r="C1488" s="53" t="s">
        <v>4805</v>
      </c>
      <c r="D1488" s="53" t="s">
        <v>4766</v>
      </c>
      <c r="E1488" s="53" t="s">
        <v>4806</v>
      </c>
    </row>
    <row r="1489" spans="1:5" hidden="1">
      <c r="A1489" s="53" t="s">
        <v>4807</v>
      </c>
      <c r="B1489" s="53" t="s">
        <v>4764</v>
      </c>
      <c r="C1489" s="53" t="s">
        <v>4808</v>
      </c>
      <c r="D1489" s="53" t="s">
        <v>4766</v>
      </c>
      <c r="E1489" s="53" t="s">
        <v>4809</v>
      </c>
    </row>
    <row r="1490" spans="1:5" hidden="1">
      <c r="A1490" s="53" t="s">
        <v>4810</v>
      </c>
      <c r="B1490" s="53" t="s">
        <v>4764</v>
      </c>
      <c r="C1490" s="53" t="s">
        <v>4811</v>
      </c>
      <c r="D1490" s="53" t="s">
        <v>4766</v>
      </c>
      <c r="E1490" s="53" t="s">
        <v>4812</v>
      </c>
    </row>
    <row r="1491" spans="1:5" hidden="1">
      <c r="A1491" s="53" t="s">
        <v>4813</v>
      </c>
      <c r="B1491" s="53" t="s">
        <v>4764</v>
      </c>
      <c r="C1491" s="53" t="s">
        <v>4814</v>
      </c>
      <c r="D1491" s="53" t="s">
        <v>4766</v>
      </c>
      <c r="E1491" s="53" t="s">
        <v>4815</v>
      </c>
    </row>
    <row r="1492" spans="1:5" hidden="1">
      <c r="A1492" s="53" t="s">
        <v>4816</v>
      </c>
      <c r="B1492" s="53" t="s">
        <v>4764</v>
      </c>
      <c r="C1492" s="53" t="s">
        <v>4817</v>
      </c>
      <c r="D1492" s="53" t="s">
        <v>4766</v>
      </c>
      <c r="E1492" s="53" t="s">
        <v>4818</v>
      </c>
    </row>
    <row r="1493" spans="1:5" hidden="1">
      <c r="A1493" s="53" t="s">
        <v>4819</v>
      </c>
      <c r="B1493" s="53" t="s">
        <v>4764</v>
      </c>
      <c r="C1493" s="53" t="s">
        <v>4820</v>
      </c>
      <c r="D1493" s="53" t="s">
        <v>4766</v>
      </c>
      <c r="E1493" s="53" t="s">
        <v>4821</v>
      </c>
    </row>
    <row r="1494" spans="1:5" hidden="1">
      <c r="A1494" s="53" t="s">
        <v>4822</v>
      </c>
      <c r="B1494" s="53" t="s">
        <v>4764</v>
      </c>
      <c r="C1494" s="53" t="s">
        <v>4823</v>
      </c>
      <c r="D1494" s="53" t="s">
        <v>4766</v>
      </c>
      <c r="E1494" s="53" t="s">
        <v>4824</v>
      </c>
    </row>
    <row r="1495" spans="1:5" hidden="1">
      <c r="A1495" s="53" t="s">
        <v>4825</v>
      </c>
      <c r="B1495" s="53" t="s">
        <v>4764</v>
      </c>
      <c r="C1495" s="53" t="s">
        <v>4826</v>
      </c>
      <c r="D1495" s="53" t="s">
        <v>4766</v>
      </c>
      <c r="E1495" s="53" t="s">
        <v>1590</v>
      </c>
    </row>
    <row r="1496" spans="1:5" hidden="1">
      <c r="A1496" s="53" t="s">
        <v>4827</v>
      </c>
      <c r="B1496" s="53" t="s">
        <v>4764</v>
      </c>
      <c r="C1496" s="53" t="s">
        <v>4828</v>
      </c>
      <c r="D1496" s="53" t="s">
        <v>4766</v>
      </c>
      <c r="E1496" s="53" t="s">
        <v>4829</v>
      </c>
    </row>
    <row r="1497" spans="1:5" hidden="1">
      <c r="A1497" s="53" t="s">
        <v>4830</v>
      </c>
      <c r="B1497" s="53" t="s">
        <v>4764</v>
      </c>
      <c r="C1497" s="53" t="s">
        <v>4831</v>
      </c>
      <c r="D1497" s="53" t="s">
        <v>4766</v>
      </c>
      <c r="E1497" s="53" t="s">
        <v>4832</v>
      </c>
    </row>
    <row r="1498" spans="1:5" hidden="1">
      <c r="A1498" s="53" t="s">
        <v>4833</v>
      </c>
      <c r="B1498" s="53" t="s">
        <v>4764</v>
      </c>
      <c r="C1498" s="53" t="s">
        <v>4834</v>
      </c>
      <c r="D1498" s="53" t="s">
        <v>4766</v>
      </c>
      <c r="E1498" s="53" t="s">
        <v>4835</v>
      </c>
    </row>
    <row r="1499" spans="1:5" hidden="1">
      <c r="A1499" s="53" t="s">
        <v>4836</v>
      </c>
      <c r="B1499" s="53" t="s">
        <v>4764</v>
      </c>
      <c r="C1499" s="53" t="s">
        <v>4837</v>
      </c>
      <c r="D1499" s="53" t="s">
        <v>4766</v>
      </c>
      <c r="E1499" s="53" t="s">
        <v>4838</v>
      </c>
    </row>
    <row r="1500" spans="1:5" hidden="1">
      <c r="A1500" s="53" t="s">
        <v>4839</v>
      </c>
      <c r="B1500" s="53" t="s">
        <v>4764</v>
      </c>
      <c r="C1500" s="53" t="s">
        <v>4840</v>
      </c>
      <c r="D1500" s="53" t="s">
        <v>4766</v>
      </c>
      <c r="E1500" s="53" t="s">
        <v>4841</v>
      </c>
    </row>
    <row r="1501" spans="1:5" hidden="1">
      <c r="A1501" s="53" t="s">
        <v>4842</v>
      </c>
      <c r="B1501" s="53" t="s">
        <v>4764</v>
      </c>
      <c r="C1501" s="53" t="s">
        <v>4843</v>
      </c>
      <c r="D1501" s="53" t="s">
        <v>4766</v>
      </c>
      <c r="E1501" s="53" t="s">
        <v>4844</v>
      </c>
    </row>
    <row r="1502" spans="1:5" hidden="1">
      <c r="A1502" s="53" t="s">
        <v>4845</v>
      </c>
      <c r="B1502" s="53" t="s">
        <v>4764</v>
      </c>
      <c r="C1502" s="53" t="s">
        <v>4846</v>
      </c>
      <c r="D1502" s="53" t="s">
        <v>4766</v>
      </c>
      <c r="E1502" s="53" t="s">
        <v>4847</v>
      </c>
    </row>
    <row r="1503" spans="1:5" hidden="1">
      <c r="A1503" s="53" t="s">
        <v>4848</v>
      </c>
      <c r="B1503" s="53" t="s">
        <v>4849</v>
      </c>
      <c r="C1503" s="53" t="s">
        <v>4850</v>
      </c>
      <c r="D1503" s="53" t="s">
        <v>4851</v>
      </c>
      <c r="E1503" s="53" t="s">
        <v>4852</v>
      </c>
    </row>
    <row r="1504" spans="1:5" hidden="1">
      <c r="A1504" s="53" t="s">
        <v>4853</v>
      </c>
      <c r="B1504" s="53" t="s">
        <v>4764</v>
      </c>
      <c r="C1504" s="53" t="s">
        <v>4854</v>
      </c>
      <c r="D1504" s="53" t="s">
        <v>4766</v>
      </c>
      <c r="E1504" s="53" t="s">
        <v>4855</v>
      </c>
    </row>
    <row r="1505" spans="1:5" hidden="1">
      <c r="A1505" s="53" t="s">
        <v>4856</v>
      </c>
      <c r="B1505" s="53" t="s">
        <v>4764</v>
      </c>
      <c r="C1505" s="53" t="s">
        <v>4857</v>
      </c>
      <c r="D1505" s="53" t="s">
        <v>4766</v>
      </c>
      <c r="E1505" s="53" t="s">
        <v>4858</v>
      </c>
    </row>
    <row r="1506" spans="1:5" hidden="1">
      <c r="A1506" s="53" t="s">
        <v>4859</v>
      </c>
      <c r="B1506" s="53" t="s">
        <v>4764</v>
      </c>
      <c r="C1506" s="53" t="s">
        <v>4860</v>
      </c>
      <c r="D1506" s="53" t="s">
        <v>4766</v>
      </c>
      <c r="E1506" s="53" t="s">
        <v>4861</v>
      </c>
    </row>
    <row r="1507" spans="1:5" hidden="1">
      <c r="A1507" s="53" t="s">
        <v>4862</v>
      </c>
      <c r="B1507" s="53" t="s">
        <v>4764</v>
      </c>
      <c r="C1507" s="53" t="s">
        <v>4863</v>
      </c>
      <c r="D1507" s="53" t="s">
        <v>4766</v>
      </c>
      <c r="E1507" s="53" t="s">
        <v>4864</v>
      </c>
    </row>
    <row r="1508" spans="1:5" hidden="1">
      <c r="A1508" s="53" t="s">
        <v>4865</v>
      </c>
      <c r="B1508" s="53" t="s">
        <v>4764</v>
      </c>
      <c r="C1508" s="53" t="s">
        <v>4866</v>
      </c>
      <c r="D1508" s="53" t="s">
        <v>4766</v>
      </c>
      <c r="E1508" s="53" t="s">
        <v>4867</v>
      </c>
    </row>
    <row r="1509" spans="1:5" hidden="1">
      <c r="A1509" s="53" t="s">
        <v>4868</v>
      </c>
      <c r="B1509" s="53" t="s">
        <v>4764</v>
      </c>
      <c r="C1509" s="53" t="s">
        <v>4869</v>
      </c>
      <c r="D1509" s="53" t="s">
        <v>4766</v>
      </c>
      <c r="E1509" s="53" t="s">
        <v>4870</v>
      </c>
    </row>
    <row r="1510" spans="1:5" hidden="1">
      <c r="A1510" s="53" t="s">
        <v>4871</v>
      </c>
      <c r="B1510" s="53" t="s">
        <v>4764</v>
      </c>
      <c r="C1510" s="53" t="s">
        <v>4872</v>
      </c>
      <c r="D1510" s="53" t="s">
        <v>4766</v>
      </c>
      <c r="E1510" s="53" t="s">
        <v>4873</v>
      </c>
    </row>
    <row r="1511" spans="1:5" hidden="1">
      <c r="A1511" s="53" t="s">
        <v>4874</v>
      </c>
      <c r="B1511" s="53" t="s">
        <v>4764</v>
      </c>
      <c r="C1511" s="53" t="s">
        <v>4875</v>
      </c>
      <c r="D1511" s="53" t="s">
        <v>4766</v>
      </c>
      <c r="E1511" s="53" t="s">
        <v>4876</v>
      </c>
    </row>
    <row r="1512" spans="1:5" hidden="1">
      <c r="A1512" s="53" t="s">
        <v>4877</v>
      </c>
      <c r="B1512" s="53" t="s">
        <v>4764</v>
      </c>
      <c r="C1512" s="53" t="s">
        <v>4878</v>
      </c>
      <c r="D1512" s="53" t="s">
        <v>4766</v>
      </c>
      <c r="E1512" s="53" t="s">
        <v>4879</v>
      </c>
    </row>
    <row r="1513" spans="1:5" hidden="1">
      <c r="A1513" s="53" t="s">
        <v>4880</v>
      </c>
      <c r="B1513" s="53" t="s">
        <v>4764</v>
      </c>
      <c r="C1513" s="53" t="s">
        <v>4881</v>
      </c>
      <c r="D1513" s="53" t="s">
        <v>4766</v>
      </c>
      <c r="E1513" s="53" t="s">
        <v>4882</v>
      </c>
    </row>
    <row r="1514" spans="1:5" hidden="1">
      <c r="A1514" s="53" t="s">
        <v>4883</v>
      </c>
      <c r="B1514" s="53" t="s">
        <v>4764</v>
      </c>
      <c r="C1514" s="53" t="s">
        <v>4884</v>
      </c>
      <c r="D1514" s="53" t="s">
        <v>4766</v>
      </c>
      <c r="E1514" s="53" t="s">
        <v>4885</v>
      </c>
    </row>
    <row r="1515" spans="1:5" hidden="1">
      <c r="A1515" s="53" t="s">
        <v>4886</v>
      </c>
      <c r="B1515" s="53" t="s">
        <v>4764</v>
      </c>
      <c r="C1515" s="53" t="s">
        <v>4887</v>
      </c>
      <c r="D1515" s="53" t="s">
        <v>4766</v>
      </c>
      <c r="E1515" s="53" t="s">
        <v>4888</v>
      </c>
    </row>
    <row r="1516" spans="1:5" hidden="1">
      <c r="A1516" s="53" t="s">
        <v>4889</v>
      </c>
      <c r="B1516" s="53" t="s">
        <v>4764</v>
      </c>
      <c r="C1516" s="53" t="s">
        <v>4890</v>
      </c>
      <c r="D1516" s="53" t="s">
        <v>4766</v>
      </c>
      <c r="E1516" s="53" t="s">
        <v>4891</v>
      </c>
    </row>
    <row r="1517" spans="1:5" hidden="1">
      <c r="A1517" s="53" t="s">
        <v>4892</v>
      </c>
      <c r="B1517" s="53" t="s">
        <v>4764</v>
      </c>
      <c r="C1517" s="53" t="s">
        <v>4893</v>
      </c>
      <c r="D1517" s="53" t="s">
        <v>4766</v>
      </c>
      <c r="E1517" s="53" t="s">
        <v>4894</v>
      </c>
    </row>
    <row r="1518" spans="1:5" hidden="1">
      <c r="A1518" s="53" t="s">
        <v>4895</v>
      </c>
      <c r="B1518" s="53" t="s">
        <v>4764</v>
      </c>
      <c r="C1518" s="53" t="s">
        <v>4896</v>
      </c>
      <c r="D1518" s="53" t="s">
        <v>4766</v>
      </c>
      <c r="E1518" s="53" t="s">
        <v>4897</v>
      </c>
    </row>
    <row r="1519" spans="1:5" hidden="1">
      <c r="A1519" s="53" t="s">
        <v>4898</v>
      </c>
      <c r="B1519" s="53" t="s">
        <v>4764</v>
      </c>
      <c r="C1519" s="53" t="s">
        <v>4899</v>
      </c>
      <c r="D1519" s="53" t="s">
        <v>4766</v>
      </c>
      <c r="E1519" s="53" t="s">
        <v>4900</v>
      </c>
    </row>
    <row r="1520" spans="1:5" hidden="1">
      <c r="A1520" s="53" t="s">
        <v>4901</v>
      </c>
      <c r="B1520" s="53" t="s">
        <v>4764</v>
      </c>
      <c r="C1520" s="53" t="s">
        <v>4902</v>
      </c>
      <c r="D1520" s="53" t="s">
        <v>4766</v>
      </c>
      <c r="E1520" s="53" t="s">
        <v>4903</v>
      </c>
    </row>
    <row r="1521" spans="1:5" hidden="1">
      <c r="A1521" s="53" t="s">
        <v>4904</v>
      </c>
      <c r="B1521" s="53" t="s">
        <v>4764</v>
      </c>
      <c r="C1521" s="53" t="s">
        <v>4905</v>
      </c>
      <c r="D1521" s="53" t="s">
        <v>4766</v>
      </c>
      <c r="E1521" s="53" t="s">
        <v>4906</v>
      </c>
    </row>
    <row r="1522" spans="1:5" hidden="1">
      <c r="A1522" s="53" t="s">
        <v>4907</v>
      </c>
      <c r="B1522" s="53" t="s">
        <v>4764</v>
      </c>
      <c r="C1522" s="53" t="s">
        <v>4114</v>
      </c>
      <c r="D1522" s="53" t="s">
        <v>4766</v>
      </c>
      <c r="E1522" s="53" t="s">
        <v>4908</v>
      </c>
    </row>
    <row r="1523" spans="1:5" hidden="1">
      <c r="A1523" s="53" t="s">
        <v>4909</v>
      </c>
      <c r="B1523" s="53" t="s">
        <v>4764</v>
      </c>
      <c r="C1523" s="53" t="s">
        <v>4910</v>
      </c>
      <c r="D1523" s="53" t="s">
        <v>4766</v>
      </c>
      <c r="E1523" s="53" t="s">
        <v>4911</v>
      </c>
    </row>
    <row r="1524" spans="1:5" hidden="1">
      <c r="A1524" s="53" t="s">
        <v>4912</v>
      </c>
      <c r="B1524" s="53" t="s">
        <v>4764</v>
      </c>
      <c r="C1524" s="53" t="s">
        <v>4913</v>
      </c>
      <c r="D1524" s="53" t="s">
        <v>4766</v>
      </c>
      <c r="E1524" s="53" t="s">
        <v>4914</v>
      </c>
    </row>
    <row r="1525" spans="1:5" hidden="1">
      <c r="A1525" s="53" t="s">
        <v>4915</v>
      </c>
      <c r="B1525" s="53" t="s">
        <v>4764</v>
      </c>
      <c r="C1525" s="53" t="s">
        <v>4916</v>
      </c>
      <c r="D1525" s="53" t="s">
        <v>4766</v>
      </c>
      <c r="E1525" s="53" t="s">
        <v>4917</v>
      </c>
    </row>
    <row r="1526" spans="1:5" hidden="1">
      <c r="A1526" s="53" t="s">
        <v>4918</v>
      </c>
      <c r="B1526" s="53" t="s">
        <v>4764</v>
      </c>
      <c r="C1526" s="53" t="s">
        <v>1173</v>
      </c>
      <c r="D1526" s="53" t="s">
        <v>4766</v>
      </c>
      <c r="E1526" s="53" t="s">
        <v>1174</v>
      </c>
    </row>
    <row r="1527" spans="1:5" hidden="1">
      <c r="A1527" s="53" t="s">
        <v>4919</v>
      </c>
      <c r="B1527" s="53" t="s">
        <v>4764</v>
      </c>
      <c r="C1527" s="53" t="s">
        <v>4920</v>
      </c>
      <c r="D1527" s="53" t="s">
        <v>4766</v>
      </c>
      <c r="E1527" s="53" t="s">
        <v>4921</v>
      </c>
    </row>
    <row r="1528" spans="1:5" hidden="1">
      <c r="A1528" s="53" t="s">
        <v>4922</v>
      </c>
      <c r="B1528" s="53" t="s">
        <v>4764</v>
      </c>
      <c r="C1528" s="53" t="s">
        <v>4923</v>
      </c>
      <c r="D1528" s="53" t="s">
        <v>4766</v>
      </c>
      <c r="E1528" s="53" t="s">
        <v>4924</v>
      </c>
    </row>
    <row r="1529" spans="1:5" hidden="1">
      <c r="A1529" s="53" t="s">
        <v>4925</v>
      </c>
      <c r="B1529" s="53" t="s">
        <v>4764</v>
      </c>
      <c r="C1529" s="53" t="s">
        <v>4926</v>
      </c>
      <c r="D1529" s="53" t="s">
        <v>4766</v>
      </c>
      <c r="E1529" s="53" t="s">
        <v>4927</v>
      </c>
    </row>
    <row r="1530" spans="1:5" hidden="1">
      <c r="A1530" s="53" t="s">
        <v>4928</v>
      </c>
      <c r="B1530" s="53" t="s">
        <v>4764</v>
      </c>
      <c r="C1530" s="53" t="s">
        <v>4929</v>
      </c>
      <c r="D1530" s="53" t="s">
        <v>4766</v>
      </c>
      <c r="E1530" s="53" t="s">
        <v>4930</v>
      </c>
    </row>
    <row r="1531" spans="1:5" hidden="1">
      <c r="A1531" s="53" t="s">
        <v>4931</v>
      </c>
      <c r="B1531" s="53" t="s">
        <v>4764</v>
      </c>
      <c r="C1531" s="53" t="s">
        <v>4932</v>
      </c>
      <c r="D1531" s="53" t="s">
        <v>4766</v>
      </c>
      <c r="E1531" s="53" t="s">
        <v>4933</v>
      </c>
    </row>
    <row r="1532" spans="1:5" hidden="1">
      <c r="A1532" s="53" t="s">
        <v>4934</v>
      </c>
      <c r="B1532" s="53" t="s">
        <v>4764</v>
      </c>
      <c r="C1532" s="53" t="s">
        <v>4935</v>
      </c>
      <c r="D1532" s="53" t="s">
        <v>4766</v>
      </c>
      <c r="E1532" s="53" t="s">
        <v>4936</v>
      </c>
    </row>
    <row r="1533" spans="1:5" hidden="1">
      <c r="A1533" s="53" t="s">
        <v>4937</v>
      </c>
      <c r="B1533" s="53" t="s">
        <v>4764</v>
      </c>
      <c r="C1533" s="53" t="s">
        <v>4938</v>
      </c>
      <c r="D1533" s="53" t="s">
        <v>4766</v>
      </c>
      <c r="E1533" s="53" t="s">
        <v>4939</v>
      </c>
    </row>
    <row r="1534" spans="1:5" hidden="1">
      <c r="A1534" s="53" t="s">
        <v>4940</v>
      </c>
      <c r="B1534" s="53" t="s">
        <v>4764</v>
      </c>
      <c r="C1534" s="53" t="s">
        <v>4941</v>
      </c>
      <c r="D1534" s="53" t="s">
        <v>4766</v>
      </c>
      <c r="E1534" s="53" t="s">
        <v>4942</v>
      </c>
    </row>
    <row r="1535" spans="1:5" hidden="1">
      <c r="A1535" s="53" t="s">
        <v>4943</v>
      </c>
      <c r="B1535" s="53" t="s">
        <v>4944</v>
      </c>
      <c r="C1535" s="53" t="s">
        <v>4945</v>
      </c>
      <c r="D1535" s="53" t="s">
        <v>4946</v>
      </c>
      <c r="E1535" s="53" t="s">
        <v>4947</v>
      </c>
    </row>
    <row r="1536" spans="1:5" hidden="1">
      <c r="A1536" s="53" t="s">
        <v>4948</v>
      </c>
      <c r="B1536" s="53" t="s">
        <v>4944</v>
      </c>
      <c r="C1536" s="53" t="s">
        <v>4949</v>
      </c>
      <c r="D1536" s="53" t="s">
        <v>4946</v>
      </c>
      <c r="E1536" s="53" t="s">
        <v>4950</v>
      </c>
    </row>
    <row r="1537" spans="1:5" hidden="1">
      <c r="A1537" s="53" t="s">
        <v>4951</v>
      </c>
      <c r="B1537" s="53" t="s">
        <v>4944</v>
      </c>
      <c r="C1537" s="53" t="s">
        <v>4952</v>
      </c>
      <c r="D1537" s="53" t="s">
        <v>4946</v>
      </c>
      <c r="E1537" s="53" t="s">
        <v>4953</v>
      </c>
    </row>
    <row r="1538" spans="1:5" hidden="1">
      <c r="A1538" s="53" t="s">
        <v>4954</v>
      </c>
      <c r="B1538" s="53" t="s">
        <v>4944</v>
      </c>
      <c r="C1538" s="53" t="s">
        <v>4955</v>
      </c>
      <c r="D1538" s="53" t="s">
        <v>4946</v>
      </c>
      <c r="E1538" s="53" t="s">
        <v>4956</v>
      </c>
    </row>
    <row r="1539" spans="1:5" hidden="1">
      <c r="A1539" s="53" t="s">
        <v>4957</v>
      </c>
      <c r="B1539" s="53" t="s">
        <v>4944</v>
      </c>
      <c r="C1539" s="53" t="s">
        <v>4958</v>
      </c>
      <c r="D1539" s="53" t="s">
        <v>4946</v>
      </c>
      <c r="E1539" s="53" t="s">
        <v>4959</v>
      </c>
    </row>
    <row r="1540" spans="1:5" hidden="1">
      <c r="A1540" s="53" t="s">
        <v>4960</v>
      </c>
      <c r="B1540" s="53" t="s">
        <v>4944</v>
      </c>
      <c r="C1540" s="53" t="s">
        <v>4961</v>
      </c>
      <c r="D1540" s="53" t="s">
        <v>4946</v>
      </c>
      <c r="E1540" s="53" t="s">
        <v>4962</v>
      </c>
    </row>
    <row r="1541" spans="1:5" hidden="1">
      <c r="A1541" s="53" t="s">
        <v>4963</v>
      </c>
      <c r="B1541" s="53" t="s">
        <v>4944</v>
      </c>
      <c r="C1541" s="53" t="s">
        <v>4964</v>
      </c>
      <c r="D1541" s="53" t="s">
        <v>4946</v>
      </c>
      <c r="E1541" s="53" t="s">
        <v>1632</v>
      </c>
    </row>
    <row r="1542" spans="1:5" hidden="1">
      <c r="A1542" s="53" t="s">
        <v>4965</v>
      </c>
      <c r="B1542" s="53" t="s">
        <v>4944</v>
      </c>
      <c r="C1542" s="53" t="s">
        <v>4966</v>
      </c>
      <c r="D1542" s="53" t="s">
        <v>4946</v>
      </c>
      <c r="E1542" s="53" t="s">
        <v>4967</v>
      </c>
    </row>
    <row r="1543" spans="1:5" hidden="1">
      <c r="A1543" s="53" t="s">
        <v>4968</v>
      </c>
      <c r="B1543" s="53" t="s">
        <v>4944</v>
      </c>
      <c r="C1543" s="53" t="s">
        <v>4969</v>
      </c>
      <c r="D1543" s="53" t="s">
        <v>4946</v>
      </c>
      <c r="E1543" s="53" t="s">
        <v>4970</v>
      </c>
    </row>
    <row r="1544" spans="1:5" hidden="1">
      <c r="A1544" s="53" t="s">
        <v>4971</v>
      </c>
      <c r="B1544" s="53" t="s">
        <v>4944</v>
      </c>
      <c r="C1544" s="53" t="s">
        <v>4972</v>
      </c>
      <c r="D1544" s="53" t="s">
        <v>4946</v>
      </c>
      <c r="E1544" s="53" t="s">
        <v>4973</v>
      </c>
    </row>
    <row r="1545" spans="1:5" hidden="1">
      <c r="A1545" s="53" t="s">
        <v>4974</v>
      </c>
      <c r="B1545" s="53" t="s">
        <v>4944</v>
      </c>
      <c r="C1545" s="53" t="s">
        <v>4975</v>
      </c>
      <c r="D1545" s="53" t="s">
        <v>4946</v>
      </c>
      <c r="E1545" s="53" t="s">
        <v>4976</v>
      </c>
    </row>
    <row r="1546" spans="1:5" hidden="1">
      <c r="A1546" s="53" t="s">
        <v>4977</v>
      </c>
      <c r="B1546" s="53" t="s">
        <v>4944</v>
      </c>
      <c r="C1546" s="53" t="s">
        <v>4978</v>
      </c>
      <c r="D1546" s="53" t="s">
        <v>4946</v>
      </c>
      <c r="E1546" s="53" t="s">
        <v>4979</v>
      </c>
    </row>
    <row r="1547" spans="1:5" hidden="1">
      <c r="A1547" s="53" t="s">
        <v>4980</v>
      </c>
      <c r="B1547" s="53" t="s">
        <v>4944</v>
      </c>
      <c r="C1547" s="53" t="s">
        <v>4981</v>
      </c>
      <c r="D1547" s="53" t="s">
        <v>4946</v>
      </c>
      <c r="E1547" s="53" t="s">
        <v>4982</v>
      </c>
    </row>
    <row r="1548" spans="1:5" hidden="1">
      <c r="A1548" s="53" t="s">
        <v>4983</v>
      </c>
      <c r="B1548" s="53" t="s">
        <v>4944</v>
      </c>
      <c r="C1548" s="53" t="s">
        <v>4984</v>
      </c>
      <c r="D1548" s="53" t="s">
        <v>4946</v>
      </c>
      <c r="E1548" s="53" t="s">
        <v>4985</v>
      </c>
    </row>
    <row r="1549" spans="1:5" hidden="1">
      <c r="A1549" s="53" t="s">
        <v>4986</v>
      </c>
      <c r="B1549" s="53" t="s">
        <v>4944</v>
      </c>
      <c r="C1549" s="53" t="s">
        <v>4987</v>
      </c>
      <c r="D1549" s="53" t="s">
        <v>4946</v>
      </c>
      <c r="E1549" s="53" t="s">
        <v>4988</v>
      </c>
    </row>
    <row r="1550" spans="1:5" hidden="1">
      <c r="A1550" s="53" t="s">
        <v>4989</v>
      </c>
      <c r="B1550" s="53" t="s">
        <v>4944</v>
      </c>
      <c r="C1550" s="53" t="s">
        <v>4990</v>
      </c>
      <c r="D1550" s="53" t="s">
        <v>4946</v>
      </c>
      <c r="E1550" s="53" t="s">
        <v>4991</v>
      </c>
    </row>
    <row r="1551" spans="1:5" hidden="1">
      <c r="A1551" s="53" t="s">
        <v>4992</v>
      </c>
      <c r="B1551" s="53" t="s">
        <v>4944</v>
      </c>
      <c r="C1551" s="53" t="s">
        <v>4993</v>
      </c>
      <c r="D1551" s="53" t="s">
        <v>4946</v>
      </c>
      <c r="E1551" s="53" t="s">
        <v>4994</v>
      </c>
    </row>
    <row r="1552" spans="1:5" hidden="1">
      <c r="A1552" s="53" t="s">
        <v>4995</v>
      </c>
      <c r="B1552" s="53" t="s">
        <v>4944</v>
      </c>
      <c r="C1552" s="53" t="s">
        <v>4996</v>
      </c>
      <c r="D1552" s="53" t="s">
        <v>4946</v>
      </c>
      <c r="E1552" s="53" t="s">
        <v>4997</v>
      </c>
    </row>
    <row r="1553" spans="1:5" hidden="1">
      <c r="A1553" s="53" t="s">
        <v>4998</v>
      </c>
      <c r="B1553" s="53" t="s">
        <v>4944</v>
      </c>
      <c r="C1553" s="53" t="s">
        <v>4999</v>
      </c>
      <c r="D1553" s="53" t="s">
        <v>4946</v>
      </c>
      <c r="E1553" s="53" t="s">
        <v>5000</v>
      </c>
    </row>
    <row r="1554" spans="1:5" hidden="1">
      <c r="A1554" s="53" t="s">
        <v>5001</v>
      </c>
      <c r="B1554" s="53" t="s">
        <v>4944</v>
      </c>
      <c r="C1554" s="53" t="s">
        <v>5002</v>
      </c>
      <c r="D1554" s="53" t="s">
        <v>4946</v>
      </c>
      <c r="E1554" s="53" t="s">
        <v>5003</v>
      </c>
    </row>
    <row r="1555" spans="1:5" hidden="1">
      <c r="A1555" s="53" t="s">
        <v>5004</v>
      </c>
      <c r="B1555" s="53" t="s">
        <v>308</v>
      </c>
      <c r="C1555" s="53" t="s">
        <v>5005</v>
      </c>
      <c r="D1555" s="53" t="s">
        <v>5006</v>
      </c>
      <c r="E1555" s="53" t="s">
        <v>5007</v>
      </c>
    </row>
    <row r="1556" spans="1:5" hidden="1">
      <c r="A1556" s="53" t="s">
        <v>5008</v>
      </c>
      <c r="B1556" s="53" t="s">
        <v>308</v>
      </c>
      <c r="C1556" s="53" t="s">
        <v>5009</v>
      </c>
      <c r="D1556" s="53" t="s">
        <v>5006</v>
      </c>
      <c r="E1556" s="53" t="s">
        <v>5010</v>
      </c>
    </row>
    <row r="1557" spans="1:5" hidden="1">
      <c r="A1557" s="53" t="s">
        <v>5011</v>
      </c>
      <c r="B1557" s="53" t="s">
        <v>308</v>
      </c>
      <c r="C1557" s="53" t="s">
        <v>5012</v>
      </c>
      <c r="D1557" s="53" t="s">
        <v>5006</v>
      </c>
      <c r="E1557" s="53" t="s">
        <v>5013</v>
      </c>
    </row>
    <row r="1558" spans="1:5" hidden="1">
      <c r="A1558" s="53" t="s">
        <v>5014</v>
      </c>
      <c r="B1558" s="53" t="s">
        <v>308</v>
      </c>
      <c r="C1558" s="53" t="s">
        <v>5015</v>
      </c>
      <c r="D1558" s="53" t="s">
        <v>5006</v>
      </c>
      <c r="E1558" s="53" t="s">
        <v>5016</v>
      </c>
    </row>
    <row r="1559" spans="1:5" hidden="1">
      <c r="A1559" s="53" t="s">
        <v>5017</v>
      </c>
      <c r="B1559" s="53" t="s">
        <v>308</v>
      </c>
      <c r="C1559" s="53" t="s">
        <v>5018</v>
      </c>
      <c r="D1559" s="53" t="s">
        <v>5006</v>
      </c>
      <c r="E1559" s="53" t="s">
        <v>5019</v>
      </c>
    </row>
    <row r="1560" spans="1:5" hidden="1">
      <c r="A1560" s="53" t="s">
        <v>5020</v>
      </c>
      <c r="B1560" s="53" t="s">
        <v>308</v>
      </c>
      <c r="C1560" s="53" t="s">
        <v>5021</v>
      </c>
      <c r="D1560" s="53" t="s">
        <v>5006</v>
      </c>
      <c r="E1560" s="53" t="s">
        <v>5022</v>
      </c>
    </row>
    <row r="1561" spans="1:5" hidden="1">
      <c r="A1561" s="53" t="s">
        <v>5023</v>
      </c>
      <c r="B1561" s="53" t="s">
        <v>308</v>
      </c>
      <c r="C1561" s="53" t="s">
        <v>5024</v>
      </c>
      <c r="D1561" s="53" t="s">
        <v>5006</v>
      </c>
      <c r="E1561" s="53" t="s">
        <v>5025</v>
      </c>
    </row>
    <row r="1562" spans="1:5" hidden="1">
      <c r="A1562" s="53" t="s">
        <v>5026</v>
      </c>
      <c r="B1562" s="53" t="s">
        <v>308</v>
      </c>
      <c r="C1562" s="53" t="s">
        <v>316</v>
      </c>
      <c r="D1562" s="53" t="s">
        <v>5006</v>
      </c>
      <c r="E1562" s="53" t="s">
        <v>3344</v>
      </c>
    </row>
    <row r="1563" spans="1:5" hidden="1">
      <c r="A1563" s="53" t="s">
        <v>5027</v>
      </c>
      <c r="B1563" s="53" t="s">
        <v>308</v>
      </c>
      <c r="C1563" s="53" t="s">
        <v>5028</v>
      </c>
      <c r="D1563" s="53" t="s">
        <v>5006</v>
      </c>
      <c r="E1563" s="53" t="s">
        <v>5029</v>
      </c>
    </row>
    <row r="1564" spans="1:5" hidden="1">
      <c r="A1564" s="53" t="s">
        <v>5030</v>
      </c>
      <c r="B1564" s="53" t="s">
        <v>308</v>
      </c>
      <c r="C1564" s="53" t="s">
        <v>5031</v>
      </c>
      <c r="D1564" s="53" t="s">
        <v>5006</v>
      </c>
      <c r="E1564" s="53" t="s">
        <v>5032</v>
      </c>
    </row>
    <row r="1565" spans="1:5" hidden="1">
      <c r="A1565" s="53" t="s">
        <v>5033</v>
      </c>
      <c r="B1565" s="53" t="s">
        <v>308</v>
      </c>
      <c r="C1565" s="53" t="s">
        <v>5034</v>
      </c>
      <c r="D1565" s="53" t="s">
        <v>5006</v>
      </c>
      <c r="E1565" s="53" t="s">
        <v>5035</v>
      </c>
    </row>
    <row r="1566" spans="1:5" hidden="1">
      <c r="A1566" s="53" t="s">
        <v>5036</v>
      </c>
      <c r="B1566" s="53" t="s">
        <v>308</v>
      </c>
      <c r="C1566" s="53" t="s">
        <v>5037</v>
      </c>
      <c r="D1566" s="53" t="s">
        <v>5006</v>
      </c>
      <c r="E1566" s="53" t="s">
        <v>5038</v>
      </c>
    </row>
    <row r="1567" spans="1:5" hidden="1">
      <c r="A1567" s="53" t="s">
        <v>5039</v>
      </c>
      <c r="B1567" s="53" t="s">
        <v>308</v>
      </c>
      <c r="C1567" s="53" t="s">
        <v>5040</v>
      </c>
      <c r="D1567" s="53" t="s">
        <v>5006</v>
      </c>
      <c r="E1567" s="53" t="s">
        <v>5041</v>
      </c>
    </row>
    <row r="1568" spans="1:5" hidden="1">
      <c r="A1568" s="53" t="s">
        <v>5042</v>
      </c>
      <c r="B1568" s="53" t="s">
        <v>308</v>
      </c>
      <c r="C1568" s="53" t="s">
        <v>5043</v>
      </c>
      <c r="D1568" s="53" t="s">
        <v>5006</v>
      </c>
      <c r="E1568" s="53" t="s">
        <v>5044</v>
      </c>
    </row>
    <row r="1569" spans="1:5" hidden="1">
      <c r="A1569" s="53" t="s">
        <v>5045</v>
      </c>
      <c r="B1569" s="53" t="s">
        <v>308</v>
      </c>
      <c r="C1569" s="53" t="s">
        <v>5046</v>
      </c>
      <c r="D1569" s="53" t="s">
        <v>5006</v>
      </c>
      <c r="E1569" s="53" t="s">
        <v>5047</v>
      </c>
    </row>
    <row r="1570" spans="1:5" hidden="1">
      <c r="A1570" s="53" t="s">
        <v>5048</v>
      </c>
      <c r="B1570" s="53" t="s">
        <v>308</v>
      </c>
      <c r="C1570" s="53" t="s">
        <v>5049</v>
      </c>
      <c r="D1570" s="53" t="s">
        <v>5006</v>
      </c>
      <c r="E1570" s="53" t="s">
        <v>5050</v>
      </c>
    </row>
    <row r="1571" spans="1:5" hidden="1">
      <c r="A1571" s="53" t="s">
        <v>5051</v>
      </c>
      <c r="B1571" s="53" t="s">
        <v>308</v>
      </c>
      <c r="C1571" s="53" t="s">
        <v>5052</v>
      </c>
      <c r="D1571" s="53" t="s">
        <v>5006</v>
      </c>
      <c r="E1571" s="53" t="s">
        <v>5053</v>
      </c>
    </row>
    <row r="1572" spans="1:5" hidden="1">
      <c r="A1572" s="53" t="s">
        <v>5054</v>
      </c>
      <c r="B1572" s="53" t="s">
        <v>308</v>
      </c>
      <c r="C1572" s="53" t="s">
        <v>5055</v>
      </c>
      <c r="D1572" s="53" t="s">
        <v>5006</v>
      </c>
      <c r="E1572" s="53" t="s">
        <v>5056</v>
      </c>
    </row>
    <row r="1573" spans="1:5" hidden="1">
      <c r="A1573" s="53" t="s">
        <v>5057</v>
      </c>
      <c r="B1573" s="53" t="s">
        <v>308</v>
      </c>
      <c r="C1573" s="53" t="s">
        <v>5058</v>
      </c>
      <c r="D1573" s="53" t="s">
        <v>5006</v>
      </c>
      <c r="E1573" s="53" t="s">
        <v>5059</v>
      </c>
    </row>
    <row r="1574" spans="1:5" hidden="1">
      <c r="A1574" s="53" t="s">
        <v>5060</v>
      </c>
      <c r="B1574" s="53" t="s">
        <v>308</v>
      </c>
      <c r="C1574" s="53" t="s">
        <v>5061</v>
      </c>
      <c r="D1574" s="53" t="s">
        <v>5006</v>
      </c>
      <c r="E1574" s="53" t="s">
        <v>5062</v>
      </c>
    </row>
    <row r="1575" spans="1:5" hidden="1">
      <c r="A1575" s="53" t="s">
        <v>5063</v>
      </c>
      <c r="B1575" s="53" t="s">
        <v>308</v>
      </c>
      <c r="C1575" s="53" t="s">
        <v>5064</v>
      </c>
      <c r="D1575" s="53" t="s">
        <v>5006</v>
      </c>
      <c r="E1575" s="53" t="s">
        <v>5065</v>
      </c>
    </row>
    <row r="1576" spans="1:5" hidden="1">
      <c r="A1576" s="53" t="s">
        <v>5066</v>
      </c>
      <c r="B1576" s="53" t="s">
        <v>5067</v>
      </c>
      <c r="C1576" s="53" t="s">
        <v>5068</v>
      </c>
      <c r="D1576" s="53" t="s">
        <v>5069</v>
      </c>
      <c r="E1576" s="53" t="s">
        <v>5070</v>
      </c>
    </row>
    <row r="1577" spans="1:5" hidden="1">
      <c r="A1577" s="53" t="s">
        <v>5071</v>
      </c>
      <c r="B1577" s="53" t="s">
        <v>5067</v>
      </c>
      <c r="C1577" s="53" t="s">
        <v>5072</v>
      </c>
      <c r="D1577" s="53" t="s">
        <v>5069</v>
      </c>
      <c r="E1577" s="53" t="s">
        <v>5073</v>
      </c>
    </row>
    <row r="1578" spans="1:5" hidden="1">
      <c r="A1578" s="53" t="s">
        <v>5074</v>
      </c>
      <c r="B1578" s="53" t="s">
        <v>5067</v>
      </c>
      <c r="C1578" s="53" t="s">
        <v>5075</v>
      </c>
      <c r="D1578" s="53" t="s">
        <v>5069</v>
      </c>
      <c r="E1578" s="53" t="s">
        <v>5076</v>
      </c>
    </row>
    <row r="1579" spans="1:5" hidden="1">
      <c r="A1579" s="53" t="s">
        <v>5077</v>
      </c>
      <c r="B1579" s="53" t="s">
        <v>5067</v>
      </c>
      <c r="C1579" s="53" t="s">
        <v>5078</v>
      </c>
      <c r="D1579" s="53" t="s">
        <v>5069</v>
      </c>
      <c r="E1579" s="53" t="s">
        <v>5079</v>
      </c>
    </row>
    <row r="1580" spans="1:5" hidden="1">
      <c r="A1580" s="53" t="s">
        <v>5080</v>
      </c>
      <c r="B1580" s="53" t="s">
        <v>5067</v>
      </c>
      <c r="C1580" s="53" t="s">
        <v>5081</v>
      </c>
      <c r="D1580" s="53" t="s">
        <v>5069</v>
      </c>
      <c r="E1580" s="53" t="s">
        <v>5082</v>
      </c>
    </row>
    <row r="1581" spans="1:5" hidden="1">
      <c r="A1581" s="53" t="s">
        <v>5083</v>
      </c>
      <c r="B1581" s="53" t="s">
        <v>5067</v>
      </c>
      <c r="C1581" s="53" t="s">
        <v>5084</v>
      </c>
      <c r="D1581" s="53" t="s">
        <v>5069</v>
      </c>
      <c r="E1581" s="53" t="s">
        <v>5085</v>
      </c>
    </row>
    <row r="1582" spans="1:5" hidden="1">
      <c r="A1582" s="53" t="s">
        <v>5086</v>
      </c>
      <c r="B1582" s="53" t="s">
        <v>5067</v>
      </c>
      <c r="C1582" s="53" t="s">
        <v>5087</v>
      </c>
      <c r="D1582" s="53" t="s">
        <v>5069</v>
      </c>
      <c r="E1582" s="53" t="s">
        <v>5088</v>
      </c>
    </row>
    <row r="1583" spans="1:5" hidden="1">
      <c r="A1583" s="53" t="s">
        <v>5089</v>
      </c>
      <c r="B1583" s="53" t="s">
        <v>5067</v>
      </c>
      <c r="C1583" s="53" t="s">
        <v>5090</v>
      </c>
      <c r="D1583" s="53" t="s">
        <v>5069</v>
      </c>
      <c r="E1583" s="53" t="s">
        <v>5091</v>
      </c>
    </row>
    <row r="1584" spans="1:5" hidden="1">
      <c r="A1584" s="53" t="s">
        <v>5092</v>
      </c>
      <c r="B1584" s="53" t="s">
        <v>5067</v>
      </c>
      <c r="C1584" s="53" t="s">
        <v>5093</v>
      </c>
      <c r="D1584" s="53" t="s">
        <v>5069</v>
      </c>
      <c r="E1584" s="53" t="s">
        <v>5094</v>
      </c>
    </row>
    <row r="1585" spans="1:5" hidden="1">
      <c r="A1585" s="53" t="s">
        <v>5095</v>
      </c>
      <c r="B1585" s="53" t="s">
        <v>5067</v>
      </c>
      <c r="C1585" s="53" t="s">
        <v>5096</v>
      </c>
      <c r="D1585" s="53" t="s">
        <v>5069</v>
      </c>
      <c r="E1585" s="53" t="s">
        <v>5097</v>
      </c>
    </row>
    <row r="1586" spans="1:5" hidden="1">
      <c r="A1586" s="53" t="s">
        <v>5098</v>
      </c>
      <c r="B1586" s="53" t="s">
        <v>5067</v>
      </c>
      <c r="C1586" s="53" t="s">
        <v>5099</v>
      </c>
      <c r="D1586" s="53" t="s">
        <v>5069</v>
      </c>
      <c r="E1586" s="53" t="s">
        <v>5100</v>
      </c>
    </row>
    <row r="1587" spans="1:5" hidden="1">
      <c r="A1587" s="53" t="s">
        <v>5101</v>
      </c>
      <c r="B1587" s="53" t="s">
        <v>5067</v>
      </c>
      <c r="C1587" s="53" t="s">
        <v>5102</v>
      </c>
      <c r="D1587" s="53" t="s">
        <v>5069</v>
      </c>
      <c r="E1587" s="53" t="s">
        <v>5103</v>
      </c>
    </row>
    <row r="1588" spans="1:5" hidden="1">
      <c r="A1588" s="53" t="s">
        <v>5104</v>
      </c>
      <c r="B1588" s="53" t="s">
        <v>5067</v>
      </c>
      <c r="C1588" s="53" t="s">
        <v>5105</v>
      </c>
      <c r="D1588" s="53" t="s">
        <v>5069</v>
      </c>
      <c r="E1588" s="53" t="s">
        <v>5106</v>
      </c>
    </row>
    <row r="1589" spans="1:5" hidden="1">
      <c r="A1589" s="53" t="s">
        <v>5107</v>
      </c>
      <c r="B1589" s="53" t="s">
        <v>5067</v>
      </c>
      <c r="C1589" s="53" t="s">
        <v>5108</v>
      </c>
      <c r="D1589" s="53" t="s">
        <v>5069</v>
      </c>
      <c r="E1589" s="53" t="s">
        <v>5109</v>
      </c>
    </row>
    <row r="1590" spans="1:5" hidden="1">
      <c r="A1590" s="53" t="s">
        <v>5110</v>
      </c>
      <c r="B1590" s="53" t="s">
        <v>5067</v>
      </c>
      <c r="C1590" s="53" t="s">
        <v>1212</v>
      </c>
      <c r="D1590" s="53" t="s">
        <v>5069</v>
      </c>
      <c r="E1590" s="53" t="s">
        <v>1213</v>
      </c>
    </row>
    <row r="1591" spans="1:5" hidden="1">
      <c r="A1591" s="53" t="s">
        <v>5111</v>
      </c>
      <c r="B1591" s="53" t="s">
        <v>5067</v>
      </c>
      <c r="C1591" s="53" t="s">
        <v>5112</v>
      </c>
      <c r="D1591" s="53" t="s">
        <v>5069</v>
      </c>
      <c r="E1591" s="53" t="s">
        <v>5113</v>
      </c>
    </row>
    <row r="1592" spans="1:5" hidden="1">
      <c r="A1592" s="53" t="s">
        <v>5114</v>
      </c>
      <c r="B1592" s="53" t="s">
        <v>5067</v>
      </c>
      <c r="C1592" s="53" t="s">
        <v>5115</v>
      </c>
      <c r="D1592" s="53" t="s">
        <v>5069</v>
      </c>
      <c r="E1592" s="53" t="s">
        <v>5116</v>
      </c>
    </row>
    <row r="1593" spans="1:5" hidden="1">
      <c r="A1593" s="53" t="s">
        <v>5117</v>
      </c>
      <c r="B1593" s="53" t="s">
        <v>5067</v>
      </c>
      <c r="C1593" s="53" t="s">
        <v>5118</v>
      </c>
      <c r="D1593" s="53" t="s">
        <v>5069</v>
      </c>
      <c r="E1593" s="53" t="s">
        <v>5119</v>
      </c>
    </row>
    <row r="1594" spans="1:5" hidden="1">
      <c r="A1594" s="53" t="s">
        <v>5120</v>
      </c>
      <c r="B1594" s="53" t="s">
        <v>5067</v>
      </c>
      <c r="C1594" s="53" t="s">
        <v>5121</v>
      </c>
      <c r="D1594" s="53" t="s">
        <v>5069</v>
      </c>
      <c r="E1594" s="53" t="s">
        <v>5122</v>
      </c>
    </row>
    <row r="1595" spans="1:5" hidden="1">
      <c r="A1595" s="53" t="s">
        <v>5123</v>
      </c>
      <c r="B1595" s="53" t="s">
        <v>5067</v>
      </c>
      <c r="C1595" s="53" t="s">
        <v>5124</v>
      </c>
      <c r="D1595" s="53" t="s">
        <v>5069</v>
      </c>
      <c r="E1595" s="53" t="s">
        <v>5125</v>
      </c>
    </row>
    <row r="1596" spans="1:5" hidden="1">
      <c r="A1596" s="53" t="s">
        <v>5126</v>
      </c>
      <c r="B1596" s="53" t="s">
        <v>5067</v>
      </c>
      <c r="C1596" s="53" t="s">
        <v>5127</v>
      </c>
      <c r="D1596" s="53" t="s">
        <v>5069</v>
      </c>
      <c r="E1596" s="53" t="s">
        <v>5128</v>
      </c>
    </row>
    <row r="1597" spans="1:5" hidden="1">
      <c r="A1597" s="53" t="s">
        <v>5129</v>
      </c>
      <c r="B1597" s="53" t="s">
        <v>5067</v>
      </c>
      <c r="C1597" s="53" t="s">
        <v>5130</v>
      </c>
      <c r="D1597" s="53" t="s">
        <v>5069</v>
      </c>
      <c r="E1597" s="53" t="s">
        <v>5131</v>
      </c>
    </row>
    <row r="1598" spans="1:5" hidden="1">
      <c r="A1598" s="53" t="s">
        <v>5132</v>
      </c>
      <c r="B1598" s="53" t="s">
        <v>5067</v>
      </c>
      <c r="C1598" s="53" t="s">
        <v>1385</v>
      </c>
      <c r="D1598" s="53" t="s">
        <v>5069</v>
      </c>
      <c r="E1598" s="53" t="s">
        <v>1386</v>
      </c>
    </row>
    <row r="1599" spans="1:5" hidden="1">
      <c r="A1599" s="53" t="s">
        <v>5133</v>
      </c>
      <c r="B1599" s="53" t="s">
        <v>5067</v>
      </c>
      <c r="C1599" s="53" t="s">
        <v>5134</v>
      </c>
      <c r="D1599" s="53" t="s">
        <v>5069</v>
      </c>
      <c r="E1599" s="53" t="s">
        <v>5135</v>
      </c>
    </row>
    <row r="1600" spans="1:5" hidden="1">
      <c r="A1600" s="53" t="s">
        <v>5136</v>
      </c>
      <c r="B1600" s="53" t="s">
        <v>5067</v>
      </c>
      <c r="C1600" s="53" t="s">
        <v>2982</v>
      </c>
      <c r="D1600" s="53" t="s">
        <v>5069</v>
      </c>
      <c r="E1600" s="53" t="s">
        <v>2983</v>
      </c>
    </row>
    <row r="1601" spans="1:5" hidden="1">
      <c r="A1601" s="53" t="s">
        <v>5137</v>
      </c>
      <c r="B1601" s="53" t="s">
        <v>5067</v>
      </c>
      <c r="C1601" s="53" t="s">
        <v>5138</v>
      </c>
      <c r="D1601" s="53" t="s">
        <v>5069</v>
      </c>
      <c r="E1601" s="53" t="s">
        <v>5139</v>
      </c>
    </row>
    <row r="1602" spans="1:5" hidden="1">
      <c r="A1602" s="53" t="s">
        <v>5140</v>
      </c>
      <c r="B1602" s="53" t="s">
        <v>5067</v>
      </c>
      <c r="C1602" s="53" t="s">
        <v>5141</v>
      </c>
      <c r="D1602" s="53" t="s">
        <v>5069</v>
      </c>
      <c r="E1602" s="53" t="s">
        <v>5142</v>
      </c>
    </row>
    <row r="1603" spans="1:5" hidden="1">
      <c r="A1603" s="53" t="s">
        <v>5143</v>
      </c>
      <c r="B1603" s="53" t="s">
        <v>5067</v>
      </c>
      <c r="C1603" s="53" t="s">
        <v>5144</v>
      </c>
      <c r="D1603" s="53" t="s">
        <v>5069</v>
      </c>
      <c r="E1603" s="53" t="s">
        <v>5145</v>
      </c>
    </row>
    <row r="1604" spans="1:5" hidden="1">
      <c r="A1604" s="53" t="s">
        <v>5146</v>
      </c>
      <c r="B1604" s="53" t="s">
        <v>5067</v>
      </c>
      <c r="C1604" s="53" t="s">
        <v>5147</v>
      </c>
      <c r="D1604" s="53" t="s">
        <v>5069</v>
      </c>
      <c r="E1604" s="53" t="s">
        <v>5148</v>
      </c>
    </row>
    <row r="1605" spans="1:5" hidden="1">
      <c r="A1605" s="53" t="s">
        <v>5149</v>
      </c>
      <c r="B1605" s="53" t="s">
        <v>5067</v>
      </c>
      <c r="C1605" s="53" t="s">
        <v>5150</v>
      </c>
      <c r="D1605" s="53" t="s">
        <v>5069</v>
      </c>
      <c r="E1605" s="53" t="s">
        <v>5151</v>
      </c>
    </row>
    <row r="1606" spans="1:5" hidden="1">
      <c r="A1606" s="53" t="s">
        <v>5152</v>
      </c>
      <c r="B1606" s="53" t="s">
        <v>5067</v>
      </c>
      <c r="C1606" s="53" t="s">
        <v>5153</v>
      </c>
      <c r="D1606" s="53" t="s">
        <v>5069</v>
      </c>
      <c r="E1606" s="53" t="s">
        <v>5154</v>
      </c>
    </row>
    <row r="1607" spans="1:5" hidden="1">
      <c r="A1607" s="53" t="s">
        <v>5155</v>
      </c>
      <c r="B1607" s="53" t="s">
        <v>5067</v>
      </c>
      <c r="C1607" s="53" t="s">
        <v>5156</v>
      </c>
      <c r="D1607" s="53" t="s">
        <v>5069</v>
      </c>
      <c r="E1607" s="53" t="s">
        <v>5157</v>
      </c>
    </row>
    <row r="1608" spans="1:5" hidden="1">
      <c r="A1608" s="53" t="s">
        <v>5158</v>
      </c>
      <c r="B1608" s="53" t="s">
        <v>5067</v>
      </c>
      <c r="C1608" s="53" t="s">
        <v>5159</v>
      </c>
      <c r="D1608" s="53" t="s">
        <v>5069</v>
      </c>
      <c r="E1608" s="53" t="s">
        <v>5160</v>
      </c>
    </row>
    <row r="1609" spans="1:5" hidden="1">
      <c r="A1609" s="53" t="s">
        <v>5161</v>
      </c>
      <c r="B1609" s="53" t="s">
        <v>5067</v>
      </c>
      <c r="C1609" s="53" t="s">
        <v>5162</v>
      </c>
      <c r="D1609" s="53" t="s">
        <v>5069</v>
      </c>
      <c r="E1609" s="53" t="s">
        <v>5163</v>
      </c>
    </row>
    <row r="1610" spans="1:5" hidden="1">
      <c r="A1610" s="53" t="s">
        <v>5164</v>
      </c>
      <c r="B1610" s="53" t="s">
        <v>5067</v>
      </c>
      <c r="C1610" s="53" t="s">
        <v>5165</v>
      </c>
      <c r="D1610" s="53" t="s">
        <v>5069</v>
      </c>
      <c r="E1610" s="53" t="s">
        <v>5166</v>
      </c>
    </row>
    <row r="1611" spans="1:5" hidden="1">
      <c r="A1611" s="53" t="s">
        <v>5167</v>
      </c>
      <c r="B1611" s="53" t="s">
        <v>5067</v>
      </c>
      <c r="C1611" s="53" t="s">
        <v>5168</v>
      </c>
      <c r="D1611" s="53" t="s">
        <v>5069</v>
      </c>
      <c r="E1611" s="53" t="s">
        <v>5169</v>
      </c>
    </row>
    <row r="1612" spans="1:5" hidden="1">
      <c r="A1612" s="53" t="s">
        <v>5170</v>
      </c>
      <c r="B1612" s="53" t="s">
        <v>5067</v>
      </c>
      <c r="C1612" s="53" t="s">
        <v>5171</v>
      </c>
      <c r="D1612" s="53" t="s">
        <v>5069</v>
      </c>
      <c r="E1612" s="53" t="s">
        <v>5172</v>
      </c>
    </row>
    <row r="1613" spans="1:5" hidden="1">
      <c r="A1613" s="53" t="s">
        <v>5173</v>
      </c>
      <c r="B1613" s="53" t="s">
        <v>5067</v>
      </c>
      <c r="C1613" s="53" t="s">
        <v>5174</v>
      </c>
      <c r="D1613" s="53" t="s">
        <v>5069</v>
      </c>
      <c r="E1613" s="53" t="s">
        <v>5175</v>
      </c>
    </row>
    <row r="1614" spans="1:5" hidden="1">
      <c r="A1614" s="53" t="s">
        <v>5176</v>
      </c>
      <c r="B1614" s="53" t="s">
        <v>5067</v>
      </c>
      <c r="C1614" s="53" t="s">
        <v>5177</v>
      </c>
      <c r="D1614" s="53" t="s">
        <v>5069</v>
      </c>
      <c r="E1614" s="53" t="s">
        <v>5178</v>
      </c>
    </row>
    <row r="1615" spans="1:5" hidden="1">
      <c r="A1615" s="53" t="s">
        <v>5179</v>
      </c>
      <c r="B1615" s="53" t="s">
        <v>5067</v>
      </c>
      <c r="C1615" s="53" t="s">
        <v>5180</v>
      </c>
      <c r="D1615" s="53" t="s">
        <v>5069</v>
      </c>
      <c r="E1615" s="53" t="s">
        <v>5181</v>
      </c>
    </row>
    <row r="1616" spans="1:5" hidden="1">
      <c r="A1616" s="53" t="s">
        <v>5182</v>
      </c>
      <c r="B1616" s="53" t="s">
        <v>5067</v>
      </c>
      <c r="C1616" s="53" t="s">
        <v>5183</v>
      </c>
      <c r="D1616" s="53" t="s">
        <v>5069</v>
      </c>
      <c r="E1616" s="53" t="s">
        <v>5184</v>
      </c>
    </row>
    <row r="1617" spans="1:5" hidden="1">
      <c r="A1617" s="53" t="s">
        <v>5185</v>
      </c>
      <c r="B1617" s="53" t="s">
        <v>5067</v>
      </c>
      <c r="C1617" s="53" t="s">
        <v>5186</v>
      </c>
      <c r="D1617" s="53" t="s">
        <v>5069</v>
      </c>
      <c r="E1617" s="53" t="s">
        <v>5187</v>
      </c>
    </row>
    <row r="1618" spans="1:5" hidden="1">
      <c r="A1618" s="53" t="s">
        <v>5188</v>
      </c>
      <c r="B1618" s="53" t="s">
        <v>5067</v>
      </c>
      <c r="C1618" s="53" t="s">
        <v>5189</v>
      </c>
      <c r="D1618" s="53" t="s">
        <v>5069</v>
      </c>
      <c r="E1618" s="53" t="s">
        <v>5190</v>
      </c>
    </row>
    <row r="1619" spans="1:5" hidden="1">
      <c r="A1619" s="53" t="s">
        <v>5191</v>
      </c>
      <c r="B1619" s="53" t="s">
        <v>5067</v>
      </c>
      <c r="C1619" s="53" t="s">
        <v>5192</v>
      </c>
      <c r="D1619" s="53" t="s">
        <v>5069</v>
      </c>
      <c r="E1619" s="53" t="s">
        <v>5193</v>
      </c>
    </row>
    <row r="1620" spans="1:5" hidden="1">
      <c r="A1620" s="53" t="s">
        <v>5194</v>
      </c>
      <c r="B1620" s="53" t="s">
        <v>5067</v>
      </c>
      <c r="C1620" s="53" t="s">
        <v>5195</v>
      </c>
      <c r="D1620" s="53" t="s">
        <v>5069</v>
      </c>
      <c r="E1620" s="53" t="s">
        <v>5196</v>
      </c>
    </row>
    <row r="1621" spans="1:5" hidden="1">
      <c r="A1621" s="53" t="s">
        <v>5197</v>
      </c>
      <c r="B1621" s="53" t="s">
        <v>5198</v>
      </c>
      <c r="C1621" s="53" t="s">
        <v>5199</v>
      </c>
      <c r="D1621" s="53" t="s">
        <v>5200</v>
      </c>
      <c r="E1621" s="53" t="s">
        <v>5201</v>
      </c>
    </row>
    <row r="1622" spans="1:5" hidden="1">
      <c r="A1622" s="53" t="s">
        <v>5202</v>
      </c>
      <c r="B1622" s="53" t="s">
        <v>5198</v>
      </c>
      <c r="C1622" s="53" t="s">
        <v>5203</v>
      </c>
      <c r="D1622" s="53" t="s">
        <v>5200</v>
      </c>
      <c r="E1622" s="53" t="s">
        <v>5204</v>
      </c>
    </row>
    <row r="1623" spans="1:5" hidden="1">
      <c r="A1623" s="53" t="s">
        <v>5205</v>
      </c>
      <c r="B1623" s="53" t="s">
        <v>5198</v>
      </c>
      <c r="C1623" s="53" t="s">
        <v>5206</v>
      </c>
      <c r="D1623" s="53" t="s">
        <v>5200</v>
      </c>
      <c r="E1623" s="53" t="s">
        <v>5207</v>
      </c>
    </row>
    <row r="1624" spans="1:5" hidden="1">
      <c r="A1624" s="53" t="s">
        <v>5208</v>
      </c>
      <c r="B1624" s="53" t="s">
        <v>5198</v>
      </c>
      <c r="C1624" s="53" t="s">
        <v>5209</v>
      </c>
      <c r="D1624" s="53" t="s">
        <v>5200</v>
      </c>
      <c r="E1624" s="53" t="s">
        <v>5210</v>
      </c>
    </row>
    <row r="1625" spans="1:5" hidden="1">
      <c r="A1625" s="53" t="s">
        <v>5211</v>
      </c>
      <c r="B1625" s="53" t="s">
        <v>5198</v>
      </c>
      <c r="C1625" s="53" t="s">
        <v>5212</v>
      </c>
      <c r="D1625" s="53" t="s">
        <v>5200</v>
      </c>
      <c r="E1625" s="53" t="s">
        <v>5213</v>
      </c>
    </row>
    <row r="1626" spans="1:5" hidden="1">
      <c r="A1626" s="53" t="s">
        <v>5214</v>
      </c>
      <c r="B1626" s="53" t="s">
        <v>5198</v>
      </c>
      <c r="C1626" s="53" t="s">
        <v>5215</v>
      </c>
      <c r="D1626" s="53" t="s">
        <v>5200</v>
      </c>
      <c r="E1626" s="53" t="s">
        <v>5216</v>
      </c>
    </row>
    <row r="1627" spans="1:5" hidden="1">
      <c r="A1627" s="53" t="s">
        <v>5217</v>
      </c>
      <c r="B1627" s="53" t="s">
        <v>5198</v>
      </c>
      <c r="C1627" s="53" t="s">
        <v>5218</v>
      </c>
      <c r="D1627" s="53" t="s">
        <v>5200</v>
      </c>
      <c r="E1627" s="53" t="s">
        <v>5219</v>
      </c>
    </row>
    <row r="1628" spans="1:5" hidden="1">
      <c r="A1628" s="53" t="s">
        <v>5220</v>
      </c>
      <c r="B1628" s="53" t="s">
        <v>5198</v>
      </c>
      <c r="C1628" s="53" t="s">
        <v>5221</v>
      </c>
      <c r="D1628" s="53" t="s">
        <v>5200</v>
      </c>
      <c r="E1628" s="53" t="s">
        <v>5222</v>
      </c>
    </row>
    <row r="1629" spans="1:5" hidden="1">
      <c r="A1629" s="53" t="s">
        <v>5223</v>
      </c>
      <c r="B1629" s="53" t="s">
        <v>5198</v>
      </c>
      <c r="C1629" s="53" t="s">
        <v>5224</v>
      </c>
      <c r="D1629" s="53" t="s">
        <v>5200</v>
      </c>
      <c r="E1629" s="53" t="s">
        <v>5225</v>
      </c>
    </row>
    <row r="1630" spans="1:5" hidden="1">
      <c r="A1630" s="53" t="s">
        <v>5226</v>
      </c>
      <c r="B1630" s="53" t="s">
        <v>5198</v>
      </c>
      <c r="C1630" s="53" t="s">
        <v>5227</v>
      </c>
      <c r="D1630" s="53" t="s">
        <v>5200</v>
      </c>
      <c r="E1630" s="53" t="s">
        <v>5228</v>
      </c>
    </row>
    <row r="1631" spans="1:5" hidden="1">
      <c r="A1631" s="53" t="s">
        <v>5229</v>
      </c>
      <c r="B1631" s="53" t="s">
        <v>5198</v>
      </c>
      <c r="C1631" s="53" t="s">
        <v>5230</v>
      </c>
      <c r="D1631" s="53" t="s">
        <v>5200</v>
      </c>
      <c r="E1631" s="53" t="s">
        <v>5231</v>
      </c>
    </row>
    <row r="1632" spans="1:5" hidden="1">
      <c r="A1632" s="53" t="s">
        <v>5232</v>
      </c>
      <c r="B1632" s="53" t="s">
        <v>5198</v>
      </c>
      <c r="C1632" s="53" t="s">
        <v>5233</v>
      </c>
      <c r="D1632" s="53" t="s">
        <v>5200</v>
      </c>
      <c r="E1632" s="53" t="s">
        <v>5234</v>
      </c>
    </row>
    <row r="1633" spans="1:5" hidden="1">
      <c r="A1633" s="53" t="s">
        <v>5235</v>
      </c>
      <c r="B1633" s="53" t="s">
        <v>5198</v>
      </c>
      <c r="C1633" s="53" t="s">
        <v>5236</v>
      </c>
      <c r="D1633" s="53" t="s">
        <v>5200</v>
      </c>
      <c r="E1633" s="53" t="s">
        <v>5237</v>
      </c>
    </row>
    <row r="1634" spans="1:5" hidden="1">
      <c r="A1634" s="53" t="s">
        <v>5238</v>
      </c>
      <c r="B1634" s="53" t="s">
        <v>5198</v>
      </c>
      <c r="C1634" s="53" t="s">
        <v>5239</v>
      </c>
      <c r="D1634" s="53" t="s">
        <v>5200</v>
      </c>
      <c r="E1634" s="53" t="s">
        <v>5240</v>
      </c>
    </row>
    <row r="1635" spans="1:5" hidden="1">
      <c r="A1635" s="53" t="s">
        <v>5241</v>
      </c>
      <c r="B1635" s="53" t="s">
        <v>5198</v>
      </c>
      <c r="C1635" s="53" t="s">
        <v>5242</v>
      </c>
      <c r="D1635" s="53" t="s">
        <v>5200</v>
      </c>
      <c r="E1635" s="53" t="s">
        <v>5243</v>
      </c>
    </row>
    <row r="1636" spans="1:5" hidden="1">
      <c r="A1636" s="53" t="s">
        <v>5244</v>
      </c>
      <c r="B1636" s="53" t="s">
        <v>5198</v>
      </c>
      <c r="C1636" s="53" t="s">
        <v>5245</v>
      </c>
      <c r="D1636" s="53" t="s">
        <v>5200</v>
      </c>
      <c r="E1636" s="53" t="s">
        <v>5246</v>
      </c>
    </row>
    <row r="1637" spans="1:5" hidden="1">
      <c r="A1637" s="53" t="s">
        <v>5247</v>
      </c>
      <c r="B1637" s="53" t="s">
        <v>5198</v>
      </c>
      <c r="C1637" s="53" t="s">
        <v>5248</v>
      </c>
      <c r="D1637" s="53" t="s">
        <v>5200</v>
      </c>
      <c r="E1637" s="53" t="s">
        <v>5249</v>
      </c>
    </row>
    <row r="1638" spans="1:5" hidden="1">
      <c r="A1638" s="53" t="s">
        <v>5250</v>
      </c>
      <c r="B1638" s="53" t="s">
        <v>5198</v>
      </c>
      <c r="C1638" s="53" t="s">
        <v>5251</v>
      </c>
      <c r="D1638" s="53" t="s">
        <v>5200</v>
      </c>
      <c r="E1638" s="53" t="s">
        <v>5252</v>
      </c>
    </row>
    <row r="1639" spans="1:5" hidden="1">
      <c r="A1639" s="53" t="s">
        <v>5253</v>
      </c>
      <c r="B1639" s="53" t="s">
        <v>5254</v>
      </c>
      <c r="C1639" s="53" t="s">
        <v>5255</v>
      </c>
      <c r="D1639" s="53" t="s">
        <v>5256</v>
      </c>
      <c r="E1639" s="53" t="s">
        <v>5257</v>
      </c>
    </row>
    <row r="1640" spans="1:5" hidden="1">
      <c r="A1640" s="53" t="s">
        <v>5258</v>
      </c>
      <c r="B1640" s="53" t="s">
        <v>5254</v>
      </c>
      <c r="C1640" s="53" t="s">
        <v>5259</v>
      </c>
      <c r="D1640" s="53" t="s">
        <v>5256</v>
      </c>
      <c r="E1640" s="53" t="s">
        <v>5260</v>
      </c>
    </row>
    <row r="1641" spans="1:5" hidden="1">
      <c r="A1641" s="53" t="s">
        <v>5261</v>
      </c>
      <c r="B1641" s="53" t="s">
        <v>5254</v>
      </c>
      <c r="C1641" s="53" t="s">
        <v>5262</v>
      </c>
      <c r="D1641" s="53" t="s">
        <v>5256</v>
      </c>
      <c r="E1641" s="53" t="s">
        <v>5263</v>
      </c>
    </row>
    <row r="1642" spans="1:5" hidden="1">
      <c r="A1642" s="53" t="s">
        <v>5264</v>
      </c>
      <c r="B1642" s="53" t="s">
        <v>5254</v>
      </c>
      <c r="C1642" s="53" t="s">
        <v>5265</v>
      </c>
      <c r="D1642" s="53" t="s">
        <v>5256</v>
      </c>
      <c r="E1642" s="53" t="s">
        <v>5266</v>
      </c>
    </row>
    <row r="1643" spans="1:5" hidden="1">
      <c r="A1643" s="53" t="s">
        <v>5267</v>
      </c>
      <c r="B1643" s="53" t="s">
        <v>5254</v>
      </c>
      <c r="C1643" s="53" t="s">
        <v>5268</v>
      </c>
      <c r="D1643" s="53" t="s">
        <v>5256</v>
      </c>
      <c r="E1643" s="53" t="s">
        <v>5269</v>
      </c>
    </row>
    <row r="1644" spans="1:5" hidden="1">
      <c r="A1644" s="53" t="s">
        <v>5270</v>
      </c>
      <c r="B1644" s="53" t="s">
        <v>5254</v>
      </c>
      <c r="C1644" s="53" t="s">
        <v>5271</v>
      </c>
      <c r="D1644" s="53" t="s">
        <v>5256</v>
      </c>
      <c r="E1644" s="53" t="s">
        <v>5272</v>
      </c>
    </row>
    <row r="1645" spans="1:5" hidden="1">
      <c r="A1645" s="53" t="s">
        <v>5273</v>
      </c>
      <c r="B1645" s="53" t="s">
        <v>5254</v>
      </c>
      <c r="C1645" s="53" t="s">
        <v>5274</v>
      </c>
      <c r="D1645" s="53" t="s">
        <v>5256</v>
      </c>
      <c r="E1645" s="53" t="s">
        <v>5275</v>
      </c>
    </row>
    <row r="1646" spans="1:5" hidden="1">
      <c r="A1646" s="53" t="s">
        <v>5276</v>
      </c>
      <c r="B1646" s="53" t="s">
        <v>5254</v>
      </c>
      <c r="C1646" s="53" t="s">
        <v>5277</v>
      </c>
      <c r="D1646" s="53" t="s">
        <v>5256</v>
      </c>
      <c r="E1646" s="53" t="s">
        <v>5278</v>
      </c>
    </row>
    <row r="1647" spans="1:5" hidden="1">
      <c r="A1647" s="53" t="s">
        <v>5279</v>
      </c>
      <c r="B1647" s="53" t="s">
        <v>5254</v>
      </c>
      <c r="C1647" s="53" t="s">
        <v>5280</v>
      </c>
      <c r="D1647" s="53" t="s">
        <v>5256</v>
      </c>
      <c r="E1647" s="53" t="s">
        <v>5281</v>
      </c>
    </row>
    <row r="1648" spans="1:5" hidden="1">
      <c r="A1648" s="53" t="s">
        <v>5282</v>
      </c>
      <c r="B1648" s="53" t="s">
        <v>5254</v>
      </c>
      <c r="C1648" s="53" t="s">
        <v>5283</v>
      </c>
      <c r="D1648" s="53" t="s">
        <v>5256</v>
      </c>
      <c r="E1648" s="53" t="s">
        <v>5284</v>
      </c>
    </row>
    <row r="1649" spans="1:5" hidden="1">
      <c r="A1649" s="53" t="s">
        <v>5285</v>
      </c>
      <c r="B1649" s="53" t="s">
        <v>5254</v>
      </c>
      <c r="C1649" s="53" t="s">
        <v>5286</v>
      </c>
      <c r="D1649" s="53" t="s">
        <v>5256</v>
      </c>
      <c r="E1649" s="53" t="s">
        <v>5287</v>
      </c>
    </row>
    <row r="1650" spans="1:5" hidden="1">
      <c r="A1650" s="53" t="s">
        <v>5288</v>
      </c>
      <c r="B1650" s="53" t="s">
        <v>5254</v>
      </c>
      <c r="C1650" s="53" t="s">
        <v>5289</v>
      </c>
      <c r="D1650" s="53" t="s">
        <v>5256</v>
      </c>
      <c r="E1650" s="53" t="s">
        <v>5290</v>
      </c>
    </row>
    <row r="1651" spans="1:5" hidden="1">
      <c r="A1651" s="53" t="s">
        <v>5291</v>
      </c>
      <c r="B1651" s="53" t="s">
        <v>5254</v>
      </c>
      <c r="C1651" s="53" t="s">
        <v>5292</v>
      </c>
      <c r="D1651" s="53" t="s">
        <v>5256</v>
      </c>
      <c r="E1651" s="53" t="s">
        <v>5293</v>
      </c>
    </row>
    <row r="1652" spans="1:5" hidden="1">
      <c r="A1652" s="53" t="s">
        <v>5294</v>
      </c>
      <c r="B1652" s="53" t="s">
        <v>5254</v>
      </c>
      <c r="C1652" s="53" t="s">
        <v>5295</v>
      </c>
      <c r="D1652" s="53" t="s">
        <v>5256</v>
      </c>
      <c r="E1652" s="53" t="s">
        <v>5296</v>
      </c>
    </row>
    <row r="1653" spans="1:5" hidden="1">
      <c r="A1653" s="53" t="s">
        <v>5297</v>
      </c>
      <c r="B1653" s="53" t="s">
        <v>5254</v>
      </c>
      <c r="C1653" s="53" t="s">
        <v>5298</v>
      </c>
      <c r="D1653" s="53" t="s">
        <v>5256</v>
      </c>
      <c r="E1653" s="53" t="s">
        <v>5299</v>
      </c>
    </row>
    <row r="1654" spans="1:5" hidden="1">
      <c r="A1654" s="53" t="s">
        <v>5300</v>
      </c>
      <c r="B1654" s="53" t="s">
        <v>5254</v>
      </c>
      <c r="C1654" s="53" t="s">
        <v>5301</v>
      </c>
      <c r="D1654" s="53" t="s">
        <v>5256</v>
      </c>
      <c r="E1654" s="53" t="s">
        <v>5302</v>
      </c>
    </row>
    <row r="1655" spans="1:5" hidden="1">
      <c r="A1655" s="53" t="s">
        <v>5303</v>
      </c>
      <c r="B1655" s="53" t="s">
        <v>5254</v>
      </c>
      <c r="C1655" s="53" t="s">
        <v>5304</v>
      </c>
      <c r="D1655" s="53" t="s">
        <v>5256</v>
      </c>
      <c r="E1655" s="53" t="s">
        <v>5305</v>
      </c>
    </row>
    <row r="1656" spans="1:5" hidden="1">
      <c r="A1656" s="53" t="s">
        <v>5306</v>
      </c>
      <c r="B1656" s="53" t="s">
        <v>5254</v>
      </c>
      <c r="C1656" s="53" t="s">
        <v>5307</v>
      </c>
      <c r="D1656" s="53" t="s">
        <v>5256</v>
      </c>
      <c r="E1656" s="53" t="s">
        <v>5308</v>
      </c>
    </row>
    <row r="1657" spans="1:5" hidden="1">
      <c r="A1657" s="53" t="s">
        <v>5309</v>
      </c>
      <c r="B1657" s="53" t="s">
        <v>5254</v>
      </c>
      <c r="C1657" s="53" t="s">
        <v>5310</v>
      </c>
      <c r="D1657" s="53" t="s">
        <v>5256</v>
      </c>
      <c r="E1657" s="53" t="s">
        <v>4750</v>
      </c>
    </row>
    <row r="1658" spans="1:5" hidden="1">
      <c r="A1658" s="53" t="s">
        <v>5311</v>
      </c>
      <c r="B1658" s="53" t="s">
        <v>5254</v>
      </c>
      <c r="C1658" s="53" t="s">
        <v>5312</v>
      </c>
      <c r="D1658" s="53" t="s">
        <v>5256</v>
      </c>
      <c r="E1658" s="53" t="s">
        <v>5313</v>
      </c>
    </row>
    <row r="1659" spans="1:5" hidden="1">
      <c r="A1659" s="53" t="s">
        <v>5314</v>
      </c>
      <c r="B1659" s="53" t="s">
        <v>5254</v>
      </c>
      <c r="C1659" s="53" t="s">
        <v>5315</v>
      </c>
      <c r="D1659" s="53" t="s">
        <v>5256</v>
      </c>
      <c r="E1659" s="53" t="s">
        <v>5316</v>
      </c>
    </row>
    <row r="1660" spans="1:5" hidden="1">
      <c r="A1660" s="53" t="s">
        <v>5317</v>
      </c>
      <c r="B1660" s="53" t="s">
        <v>5254</v>
      </c>
      <c r="C1660" s="53" t="s">
        <v>5318</v>
      </c>
      <c r="D1660" s="53" t="s">
        <v>5256</v>
      </c>
      <c r="E1660" s="53" t="s">
        <v>5319</v>
      </c>
    </row>
    <row r="1661" spans="1:5" hidden="1">
      <c r="A1661" s="53" t="s">
        <v>5320</v>
      </c>
      <c r="B1661" s="53" t="s">
        <v>5254</v>
      </c>
      <c r="C1661" s="53" t="s">
        <v>1288</v>
      </c>
      <c r="D1661" s="53" t="s">
        <v>5256</v>
      </c>
      <c r="E1661" s="53" t="s">
        <v>1289</v>
      </c>
    </row>
    <row r="1662" spans="1:5" hidden="1">
      <c r="A1662" s="53" t="s">
        <v>5321</v>
      </c>
      <c r="B1662" s="53" t="s">
        <v>5254</v>
      </c>
      <c r="C1662" s="53" t="s">
        <v>5322</v>
      </c>
      <c r="D1662" s="53" t="s">
        <v>5256</v>
      </c>
      <c r="E1662" s="53" t="s">
        <v>5323</v>
      </c>
    </row>
    <row r="1663" spans="1:5" hidden="1">
      <c r="A1663" s="53" t="s">
        <v>5324</v>
      </c>
      <c r="B1663" s="53" t="s">
        <v>5254</v>
      </c>
      <c r="C1663" s="53" t="s">
        <v>5325</v>
      </c>
      <c r="D1663" s="53" t="s">
        <v>5256</v>
      </c>
      <c r="E1663" s="53" t="s">
        <v>5326</v>
      </c>
    </row>
    <row r="1664" spans="1:5" hidden="1">
      <c r="A1664" s="53" t="s">
        <v>5327</v>
      </c>
      <c r="B1664" s="53" t="s">
        <v>5254</v>
      </c>
      <c r="C1664" s="53" t="s">
        <v>5328</v>
      </c>
      <c r="D1664" s="53" t="s">
        <v>5256</v>
      </c>
      <c r="E1664" s="53" t="s">
        <v>5329</v>
      </c>
    </row>
    <row r="1665" spans="1:5" hidden="1">
      <c r="A1665" s="53" t="s">
        <v>5330</v>
      </c>
      <c r="B1665" s="53" t="s">
        <v>317</v>
      </c>
      <c r="C1665" s="53" t="s">
        <v>5331</v>
      </c>
      <c r="D1665" s="53" t="s">
        <v>5332</v>
      </c>
      <c r="E1665" s="53" t="s">
        <v>5333</v>
      </c>
    </row>
    <row r="1666" spans="1:5" hidden="1">
      <c r="A1666" s="53" t="s">
        <v>5334</v>
      </c>
      <c r="B1666" s="53" t="s">
        <v>317</v>
      </c>
      <c r="C1666" s="53" t="s">
        <v>5335</v>
      </c>
      <c r="D1666" s="53" t="s">
        <v>5332</v>
      </c>
      <c r="E1666" s="53" t="s">
        <v>5336</v>
      </c>
    </row>
    <row r="1667" spans="1:5" hidden="1">
      <c r="A1667" s="53" t="s">
        <v>5337</v>
      </c>
      <c r="B1667" s="53" t="s">
        <v>317</v>
      </c>
      <c r="C1667" s="53" t="s">
        <v>5338</v>
      </c>
      <c r="D1667" s="53" t="s">
        <v>5332</v>
      </c>
      <c r="E1667" s="53" t="s">
        <v>5339</v>
      </c>
    </row>
    <row r="1668" spans="1:5" hidden="1">
      <c r="A1668" s="53" t="s">
        <v>5340</v>
      </c>
      <c r="B1668" s="53" t="s">
        <v>317</v>
      </c>
      <c r="C1668" s="53" t="s">
        <v>5341</v>
      </c>
      <c r="D1668" s="53" t="s">
        <v>5332</v>
      </c>
      <c r="E1668" s="53" t="s">
        <v>5342</v>
      </c>
    </row>
    <row r="1669" spans="1:5" hidden="1">
      <c r="A1669" s="53" t="s">
        <v>5343</v>
      </c>
      <c r="B1669" s="53" t="s">
        <v>317</v>
      </c>
      <c r="C1669" s="53" t="s">
        <v>5344</v>
      </c>
      <c r="D1669" s="53" t="s">
        <v>5332</v>
      </c>
      <c r="E1669" s="53" t="s">
        <v>3761</v>
      </c>
    </row>
    <row r="1670" spans="1:5" hidden="1">
      <c r="A1670" s="53" t="s">
        <v>5345</v>
      </c>
      <c r="B1670" s="53" t="s">
        <v>317</v>
      </c>
      <c r="C1670" s="53" t="s">
        <v>5346</v>
      </c>
      <c r="D1670" s="53" t="s">
        <v>5332</v>
      </c>
      <c r="E1670" s="53" t="s">
        <v>5347</v>
      </c>
    </row>
    <row r="1671" spans="1:5" hidden="1">
      <c r="A1671" s="53" t="s">
        <v>5348</v>
      </c>
      <c r="B1671" s="53" t="s">
        <v>317</v>
      </c>
      <c r="C1671" s="53" t="s">
        <v>5349</v>
      </c>
      <c r="D1671" s="53" t="s">
        <v>5332</v>
      </c>
      <c r="E1671" s="53" t="s">
        <v>5350</v>
      </c>
    </row>
    <row r="1672" spans="1:5" hidden="1">
      <c r="A1672" s="53" t="s">
        <v>5351</v>
      </c>
      <c r="B1672" s="53" t="s">
        <v>317</v>
      </c>
      <c r="C1672" s="53" t="s">
        <v>5352</v>
      </c>
      <c r="D1672" s="53" t="s">
        <v>5332</v>
      </c>
      <c r="E1672" s="53" t="s">
        <v>5353</v>
      </c>
    </row>
    <row r="1673" spans="1:5" hidden="1">
      <c r="A1673" s="53" t="s">
        <v>5354</v>
      </c>
      <c r="B1673" s="53" t="s">
        <v>317</v>
      </c>
      <c r="C1673" s="53" t="s">
        <v>5355</v>
      </c>
      <c r="D1673" s="53" t="s">
        <v>5332</v>
      </c>
      <c r="E1673" s="53" t="s">
        <v>5356</v>
      </c>
    </row>
    <row r="1674" spans="1:5" hidden="1">
      <c r="A1674" s="53" t="s">
        <v>5357</v>
      </c>
      <c r="B1674" s="53" t="s">
        <v>317</v>
      </c>
      <c r="C1674" s="53" t="s">
        <v>5358</v>
      </c>
      <c r="D1674" s="53" t="s">
        <v>5332</v>
      </c>
      <c r="E1674" s="53" t="s">
        <v>5359</v>
      </c>
    </row>
    <row r="1675" spans="1:5" hidden="1">
      <c r="A1675" s="53" t="s">
        <v>5360</v>
      </c>
      <c r="B1675" s="53" t="s">
        <v>317</v>
      </c>
      <c r="C1675" s="53" t="s">
        <v>5361</v>
      </c>
      <c r="D1675" s="53" t="s">
        <v>5332</v>
      </c>
      <c r="E1675" s="53" t="s">
        <v>5362</v>
      </c>
    </row>
    <row r="1676" spans="1:5" hidden="1">
      <c r="A1676" s="53" t="s">
        <v>5363</v>
      </c>
      <c r="B1676" s="53" t="s">
        <v>317</v>
      </c>
      <c r="C1676" s="53" t="s">
        <v>5364</v>
      </c>
      <c r="D1676" s="53" t="s">
        <v>5332</v>
      </c>
      <c r="E1676" s="53" t="s">
        <v>5365</v>
      </c>
    </row>
    <row r="1677" spans="1:5" hidden="1">
      <c r="A1677" s="53" t="s">
        <v>5366</v>
      </c>
      <c r="B1677" s="53" t="s">
        <v>317</v>
      </c>
      <c r="C1677" s="53" t="s">
        <v>5367</v>
      </c>
      <c r="D1677" s="53" t="s">
        <v>5332</v>
      </c>
      <c r="E1677" s="53" t="s">
        <v>5368</v>
      </c>
    </row>
    <row r="1678" spans="1:5" hidden="1">
      <c r="A1678" s="53" t="s">
        <v>5369</v>
      </c>
      <c r="B1678" s="53" t="s">
        <v>317</v>
      </c>
      <c r="C1678" s="53" t="s">
        <v>5370</v>
      </c>
      <c r="D1678" s="53" t="s">
        <v>5332</v>
      </c>
      <c r="E1678" s="53" t="s">
        <v>5371</v>
      </c>
    </row>
    <row r="1679" spans="1:5" hidden="1">
      <c r="A1679" s="53" t="s">
        <v>5372</v>
      </c>
      <c r="B1679" s="53" t="s">
        <v>317</v>
      </c>
      <c r="C1679" s="53" t="s">
        <v>5373</v>
      </c>
      <c r="D1679" s="53" t="s">
        <v>5332</v>
      </c>
      <c r="E1679" s="53" t="s">
        <v>5374</v>
      </c>
    </row>
    <row r="1680" spans="1:5" hidden="1">
      <c r="A1680" s="53" t="s">
        <v>5375</v>
      </c>
      <c r="B1680" s="53" t="s">
        <v>317</v>
      </c>
      <c r="C1680" s="53" t="s">
        <v>5376</v>
      </c>
      <c r="D1680" s="53" t="s">
        <v>5332</v>
      </c>
      <c r="E1680" s="53" t="s">
        <v>5377</v>
      </c>
    </row>
    <row r="1681" spans="1:5" hidden="1">
      <c r="A1681" s="53" t="s">
        <v>5378</v>
      </c>
      <c r="B1681" s="53" t="s">
        <v>317</v>
      </c>
      <c r="C1681" s="53" t="s">
        <v>5379</v>
      </c>
      <c r="D1681" s="53" t="s">
        <v>5332</v>
      </c>
      <c r="E1681" s="53" t="s">
        <v>5380</v>
      </c>
    </row>
    <row r="1682" spans="1:5" hidden="1">
      <c r="A1682" s="53" t="s">
        <v>5381</v>
      </c>
      <c r="B1682" s="53" t="s">
        <v>317</v>
      </c>
      <c r="C1682" s="53" t="s">
        <v>5382</v>
      </c>
      <c r="D1682" s="53" t="s">
        <v>5332</v>
      </c>
      <c r="E1682" s="53" t="s">
        <v>5383</v>
      </c>
    </row>
    <row r="1683" spans="1:5" hidden="1">
      <c r="A1683" s="53" t="s">
        <v>5384</v>
      </c>
      <c r="B1683" s="53" t="s">
        <v>317</v>
      </c>
      <c r="C1683" s="53" t="s">
        <v>5385</v>
      </c>
      <c r="D1683" s="53" t="s">
        <v>5332</v>
      </c>
      <c r="E1683" s="53" t="s">
        <v>5386</v>
      </c>
    </row>
    <row r="1684" spans="1:5" hidden="1">
      <c r="A1684" s="53" t="s">
        <v>5387</v>
      </c>
      <c r="B1684" s="53" t="s">
        <v>317</v>
      </c>
      <c r="C1684" s="53" t="s">
        <v>5388</v>
      </c>
      <c r="D1684" s="53" t="s">
        <v>5332</v>
      </c>
      <c r="E1684" s="53" t="s">
        <v>5389</v>
      </c>
    </row>
    <row r="1685" spans="1:5" hidden="1">
      <c r="A1685" s="53" t="s">
        <v>5390</v>
      </c>
      <c r="B1685" s="53" t="s">
        <v>317</v>
      </c>
      <c r="C1685" s="53" t="s">
        <v>5391</v>
      </c>
      <c r="D1685" s="53" t="s">
        <v>5332</v>
      </c>
      <c r="E1685" s="53" t="s">
        <v>2411</v>
      </c>
    </row>
    <row r="1686" spans="1:5" hidden="1">
      <c r="A1686" s="53" t="s">
        <v>5392</v>
      </c>
      <c r="B1686" s="53" t="s">
        <v>317</v>
      </c>
      <c r="C1686" s="53" t="s">
        <v>5393</v>
      </c>
      <c r="D1686" s="53" t="s">
        <v>5332</v>
      </c>
      <c r="E1686" s="53" t="s">
        <v>5394</v>
      </c>
    </row>
    <row r="1687" spans="1:5" hidden="1">
      <c r="A1687" s="53" t="s">
        <v>5395</v>
      </c>
      <c r="B1687" s="53" t="s">
        <v>317</v>
      </c>
      <c r="C1687" s="53" t="s">
        <v>5396</v>
      </c>
      <c r="D1687" s="53" t="s">
        <v>5332</v>
      </c>
      <c r="E1687" s="53" t="s">
        <v>5397</v>
      </c>
    </row>
    <row r="1688" spans="1:5" hidden="1">
      <c r="A1688" s="53" t="s">
        <v>5398</v>
      </c>
      <c r="B1688" s="53" t="s">
        <v>317</v>
      </c>
      <c r="C1688" s="53" t="s">
        <v>5399</v>
      </c>
      <c r="D1688" s="53" t="s">
        <v>5332</v>
      </c>
      <c r="E1688" s="53" t="s">
        <v>5400</v>
      </c>
    </row>
    <row r="1689" spans="1:5" hidden="1">
      <c r="A1689" s="53" t="s">
        <v>5401</v>
      </c>
      <c r="B1689" s="53" t="s">
        <v>317</v>
      </c>
      <c r="C1689" s="53" t="s">
        <v>5402</v>
      </c>
      <c r="D1689" s="53" t="s">
        <v>5332</v>
      </c>
      <c r="E1689" s="53" t="s">
        <v>5403</v>
      </c>
    </row>
    <row r="1690" spans="1:5" hidden="1">
      <c r="A1690" s="53" t="s">
        <v>5404</v>
      </c>
      <c r="B1690" s="53" t="s">
        <v>317</v>
      </c>
      <c r="C1690" s="53" t="s">
        <v>5405</v>
      </c>
      <c r="D1690" s="53" t="s">
        <v>5332</v>
      </c>
      <c r="E1690" s="53" t="s">
        <v>5406</v>
      </c>
    </row>
    <row r="1691" spans="1:5" hidden="1">
      <c r="A1691" s="53" t="s">
        <v>5407</v>
      </c>
      <c r="B1691" s="53" t="s">
        <v>317</v>
      </c>
      <c r="C1691" s="53" t="s">
        <v>5408</v>
      </c>
      <c r="D1691" s="53" t="s">
        <v>5332</v>
      </c>
      <c r="E1691" s="53" t="s">
        <v>5409</v>
      </c>
    </row>
    <row r="1692" spans="1:5" hidden="1">
      <c r="A1692" s="53" t="s">
        <v>5410</v>
      </c>
      <c r="B1692" s="53" t="s">
        <v>317</v>
      </c>
      <c r="C1692" s="53" t="s">
        <v>5411</v>
      </c>
      <c r="D1692" s="53" t="s">
        <v>5332</v>
      </c>
      <c r="E1692" s="53" t="s">
        <v>5412</v>
      </c>
    </row>
    <row r="1693" spans="1:5" hidden="1">
      <c r="A1693" s="53" t="s">
        <v>5413</v>
      </c>
      <c r="B1693" s="53" t="s">
        <v>317</v>
      </c>
      <c r="C1693" s="53" t="s">
        <v>5414</v>
      </c>
      <c r="D1693" s="53" t="s">
        <v>5332</v>
      </c>
      <c r="E1693" s="53" t="s">
        <v>5415</v>
      </c>
    </row>
    <row r="1694" spans="1:5" hidden="1">
      <c r="A1694" s="53" t="s">
        <v>5416</v>
      </c>
      <c r="B1694" s="53" t="s">
        <v>317</v>
      </c>
      <c r="C1694" s="53" t="s">
        <v>5417</v>
      </c>
      <c r="D1694" s="53" t="s">
        <v>5332</v>
      </c>
      <c r="E1694" s="53" t="s">
        <v>5418</v>
      </c>
    </row>
    <row r="1695" spans="1:5" hidden="1">
      <c r="A1695" s="53" t="s">
        <v>5419</v>
      </c>
      <c r="B1695" s="53" t="s">
        <v>317</v>
      </c>
      <c r="C1695" s="53" t="s">
        <v>5420</v>
      </c>
      <c r="D1695" s="53" t="s">
        <v>5332</v>
      </c>
      <c r="E1695" s="53" t="s">
        <v>5421</v>
      </c>
    </row>
    <row r="1696" spans="1:5" hidden="1">
      <c r="A1696" s="53" t="s">
        <v>5422</v>
      </c>
      <c r="B1696" s="53" t="s">
        <v>317</v>
      </c>
      <c r="C1696" s="53" t="s">
        <v>5423</v>
      </c>
      <c r="D1696" s="53" t="s">
        <v>5332</v>
      </c>
      <c r="E1696" s="53" t="s">
        <v>5424</v>
      </c>
    </row>
    <row r="1697" spans="1:5" hidden="1">
      <c r="A1697" s="53" t="s">
        <v>5425</v>
      </c>
      <c r="B1697" s="53" t="s">
        <v>317</v>
      </c>
      <c r="C1697" s="53" t="s">
        <v>5426</v>
      </c>
      <c r="D1697" s="53" t="s">
        <v>5332</v>
      </c>
      <c r="E1697" s="53" t="s">
        <v>5427</v>
      </c>
    </row>
    <row r="1698" spans="1:5" hidden="1">
      <c r="A1698" s="53" t="s">
        <v>5428</v>
      </c>
      <c r="B1698" s="53" t="s">
        <v>317</v>
      </c>
      <c r="C1698" s="53" t="s">
        <v>5429</v>
      </c>
      <c r="D1698" s="53" t="s">
        <v>5332</v>
      </c>
      <c r="E1698" s="53" t="s">
        <v>5430</v>
      </c>
    </row>
    <row r="1699" spans="1:5" hidden="1">
      <c r="A1699" s="53" t="s">
        <v>5431</v>
      </c>
      <c r="B1699" s="53" t="s">
        <v>317</v>
      </c>
      <c r="C1699" s="53" t="s">
        <v>5432</v>
      </c>
      <c r="D1699" s="53" t="s">
        <v>5332</v>
      </c>
      <c r="E1699" s="53" t="s">
        <v>5433</v>
      </c>
    </row>
    <row r="1700" spans="1:5" hidden="1">
      <c r="A1700" s="53" t="s">
        <v>5434</v>
      </c>
      <c r="B1700" s="53" t="s">
        <v>317</v>
      </c>
      <c r="C1700" s="53" t="s">
        <v>5435</v>
      </c>
      <c r="D1700" s="53" t="s">
        <v>5332</v>
      </c>
      <c r="E1700" s="53" t="s">
        <v>5436</v>
      </c>
    </row>
    <row r="1701" spans="1:5" hidden="1">
      <c r="A1701" s="53" t="s">
        <v>5437</v>
      </c>
      <c r="B1701" s="53" t="s">
        <v>317</v>
      </c>
      <c r="C1701" s="53" t="s">
        <v>5438</v>
      </c>
      <c r="D1701" s="53" t="s">
        <v>5332</v>
      </c>
      <c r="E1701" s="53" t="s">
        <v>5439</v>
      </c>
    </row>
    <row r="1702" spans="1:5" hidden="1">
      <c r="A1702" s="53" t="s">
        <v>5440</v>
      </c>
      <c r="B1702" s="53" t="s">
        <v>317</v>
      </c>
      <c r="C1702" s="53" t="s">
        <v>5441</v>
      </c>
      <c r="D1702" s="53" t="s">
        <v>5332</v>
      </c>
      <c r="E1702" s="53" t="s">
        <v>5442</v>
      </c>
    </row>
    <row r="1703" spans="1:5" hidden="1">
      <c r="A1703" s="53" t="s">
        <v>5443</v>
      </c>
      <c r="B1703" s="53" t="s">
        <v>317</v>
      </c>
      <c r="C1703" s="53" t="s">
        <v>5444</v>
      </c>
      <c r="D1703" s="53" t="s">
        <v>5332</v>
      </c>
      <c r="E1703" s="53" t="s">
        <v>5445</v>
      </c>
    </row>
    <row r="1704" spans="1:5" hidden="1">
      <c r="A1704" s="53" t="s">
        <v>5446</v>
      </c>
      <c r="B1704" s="53" t="s">
        <v>317</v>
      </c>
      <c r="C1704" s="53" t="s">
        <v>5447</v>
      </c>
      <c r="D1704" s="53" t="s">
        <v>5332</v>
      </c>
      <c r="E1704" s="53" t="s">
        <v>5448</v>
      </c>
    </row>
    <row r="1705" spans="1:5" hidden="1">
      <c r="A1705" s="53" t="s">
        <v>5449</v>
      </c>
      <c r="B1705" s="53" t="s">
        <v>317</v>
      </c>
      <c r="C1705" s="53" t="s">
        <v>5450</v>
      </c>
      <c r="D1705" s="53" t="s">
        <v>5332</v>
      </c>
      <c r="E1705" s="53" t="s">
        <v>5451</v>
      </c>
    </row>
    <row r="1706" spans="1:5" hidden="1">
      <c r="A1706" s="53" t="s">
        <v>5452</v>
      </c>
      <c r="B1706" s="53" t="s">
        <v>317</v>
      </c>
      <c r="C1706" s="53" t="s">
        <v>5453</v>
      </c>
      <c r="D1706" s="53" t="s">
        <v>5332</v>
      </c>
      <c r="E1706" s="53" t="s">
        <v>5454</v>
      </c>
    </row>
    <row r="1707" spans="1:5" hidden="1">
      <c r="A1707" s="53" t="s">
        <v>5455</v>
      </c>
      <c r="B1707" s="53" t="s">
        <v>317</v>
      </c>
      <c r="C1707" s="53" t="s">
        <v>5456</v>
      </c>
      <c r="D1707" s="53" t="s">
        <v>5332</v>
      </c>
      <c r="E1707" s="53" t="s">
        <v>5457</v>
      </c>
    </row>
    <row r="1708" spans="1:5" hidden="1">
      <c r="A1708" s="53" t="s">
        <v>5458</v>
      </c>
      <c r="B1708" s="53" t="s">
        <v>5459</v>
      </c>
      <c r="C1708" s="53" t="s">
        <v>5460</v>
      </c>
      <c r="D1708" s="53" t="s">
        <v>5461</v>
      </c>
      <c r="E1708" s="53" t="s">
        <v>5462</v>
      </c>
    </row>
    <row r="1709" spans="1:5" hidden="1">
      <c r="A1709" s="53" t="s">
        <v>5463</v>
      </c>
      <c r="B1709" s="53" t="s">
        <v>5459</v>
      </c>
      <c r="C1709" s="53" t="s">
        <v>5464</v>
      </c>
      <c r="D1709" s="53" t="s">
        <v>5461</v>
      </c>
      <c r="E1709" s="53" t="s">
        <v>5465</v>
      </c>
    </row>
    <row r="1710" spans="1:5" hidden="1">
      <c r="A1710" s="53" t="s">
        <v>5466</v>
      </c>
      <c r="B1710" s="53" t="s">
        <v>5459</v>
      </c>
      <c r="C1710" s="53" t="s">
        <v>5467</v>
      </c>
      <c r="D1710" s="53" t="s">
        <v>5461</v>
      </c>
      <c r="E1710" s="53" t="s">
        <v>5468</v>
      </c>
    </row>
    <row r="1711" spans="1:5" hidden="1">
      <c r="A1711" s="53" t="s">
        <v>5469</v>
      </c>
      <c r="B1711" s="53" t="s">
        <v>5459</v>
      </c>
      <c r="C1711" s="53" t="s">
        <v>5470</v>
      </c>
      <c r="D1711" s="53" t="s">
        <v>5461</v>
      </c>
      <c r="E1711" s="53" t="s">
        <v>5471</v>
      </c>
    </row>
    <row r="1712" spans="1:5" hidden="1">
      <c r="A1712" s="53" t="s">
        <v>5472</v>
      </c>
      <c r="B1712" s="53" t="s">
        <v>5459</v>
      </c>
      <c r="C1712" s="53" t="s">
        <v>5473</v>
      </c>
      <c r="D1712" s="53" t="s">
        <v>5461</v>
      </c>
      <c r="E1712" s="53" t="s">
        <v>5474</v>
      </c>
    </row>
    <row r="1713" spans="1:5" hidden="1">
      <c r="A1713" s="53" t="s">
        <v>5475</v>
      </c>
      <c r="B1713" s="53" t="s">
        <v>5459</v>
      </c>
      <c r="C1713" s="53" t="s">
        <v>5476</v>
      </c>
      <c r="D1713" s="53" t="s">
        <v>5461</v>
      </c>
      <c r="E1713" s="53" t="s">
        <v>5477</v>
      </c>
    </row>
    <row r="1714" spans="1:5" hidden="1">
      <c r="A1714" s="53" t="s">
        <v>5478</v>
      </c>
      <c r="B1714" s="53" t="s">
        <v>5459</v>
      </c>
      <c r="C1714" s="53" t="s">
        <v>5479</v>
      </c>
      <c r="D1714" s="53" t="s">
        <v>5461</v>
      </c>
      <c r="E1714" s="53" t="s">
        <v>5480</v>
      </c>
    </row>
    <row r="1715" spans="1:5" hidden="1">
      <c r="A1715" s="53" t="s">
        <v>5481</v>
      </c>
      <c r="B1715" s="53" t="s">
        <v>5459</v>
      </c>
      <c r="C1715" s="53" t="s">
        <v>5482</v>
      </c>
      <c r="D1715" s="53" t="s">
        <v>5461</v>
      </c>
      <c r="E1715" s="53" t="s">
        <v>5483</v>
      </c>
    </row>
    <row r="1716" spans="1:5" hidden="1">
      <c r="A1716" s="53" t="s">
        <v>5484</v>
      </c>
      <c r="B1716" s="53" t="s">
        <v>5459</v>
      </c>
      <c r="C1716" s="53" t="s">
        <v>5485</v>
      </c>
      <c r="D1716" s="53" t="s">
        <v>5461</v>
      </c>
      <c r="E1716" s="53" t="s">
        <v>5486</v>
      </c>
    </row>
    <row r="1717" spans="1:5" hidden="1">
      <c r="A1717" s="53" t="s">
        <v>5487</v>
      </c>
      <c r="B1717" s="53" t="s">
        <v>5459</v>
      </c>
      <c r="C1717" s="53" t="s">
        <v>5488</v>
      </c>
      <c r="D1717" s="53" t="s">
        <v>5461</v>
      </c>
      <c r="E1717" s="53" t="s">
        <v>5489</v>
      </c>
    </row>
    <row r="1718" spans="1:5" hidden="1">
      <c r="A1718" s="53" t="s">
        <v>5490</v>
      </c>
      <c r="B1718" s="53" t="s">
        <v>5459</v>
      </c>
      <c r="C1718" s="53" t="s">
        <v>5491</v>
      </c>
      <c r="D1718" s="53" t="s">
        <v>5461</v>
      </c>
      <c r="E1718" s="53" t="s">
        <v>5492</v>
      </c>
    </row>
    <row r="1719" spans="1:5" hidden="1">
      <c r="A1719" s="53" t="s">
        <v>5493</v>
      </c>
      <c r="B1719" s="53" t="s">
        <v>5459</v>
      </c>
      <c r="C1719" s="53" t="s">
        <v>5494</v>
      </c>
      <c r="D1719" s="53" t="s">
        <v>5461</v>
      </c>
      <c r="E1719" s="53" t="s">
        <v>5495</v>
      </c>
    </row>
    <row r="1720" spans="1:5" hidden="1">
      <c r="A1720" s="53" t="s">
        <v>5496</v>
      </c>
      <c r="B1720" s="53" t="s">
        <v>5459</v>
      </c>
      <c r="C1720" s="53" t="s">
        <v>5497</v>
      </c>
      <c r="D1720" s="53" t="s">
        <v>5461</v>
      </c>
      <c r="E1720" s="53" t="s">
        <v>5498</v>
      </c>
    </row>
    <row r="1721" spans="1:5" hidden="1">
      <c r="A1721" s="53" t="s">
        <v>5499</v>
      </c>
      <c r="B1721" s="53" t="s">
        <v>5459</v>
      </c>
      <c r="C1721" s="53" t="s">
        <v>5500</v>
      </c>
      <c r="D1721" s="53" t="s">
        <v>5461</v>
      </c>
      <c r="E1721" s="53" t="s">
        <v>5501</v>
      </c>
    </row>
    <row r="1722" spans="1:5" hidden="1">
      <c r="A1722" s="53" t="s">
        <v>5502</v>
      </c>
      <c r="B1722" s="53" t="s">
        <v>5459</v>
      </c>
      <c r="C1722" s="53" t="s">
        <v>5503</v>
      </c>
      <c r="D1722" s="53" t="s">
        <v>5461</v>
      </c>
      <c r="E1722" s="53" t="s">
        <v>5504</v>
      </c>
    </row>
    <row r="1723" spans="1:5" hidden="1">
      <c r="A1723" s="53" t="s">
        <v>5505</v>
      </c>
      <c r="B1723" s="53" t="s">
        <v>5459</v>
      </c>
      <c r="C1723" s="53" t="s">
        <v>5506</v>
      </c>
      <c r="D1723" s="53" t="s">
        <v>5461</v>
      </c>
      <c r="E1723" s="53" t="s">
        <v>5507</v>
      </c>
    </row>
    <row r="1724" spans="1:5" hidden="1">
      <c r="A1724" s="53" t="s">
        <v>5508</v>
      </c>
      <c r="B1724" s="53" t="s">
        <v>5459</v>
      </c>
      <c r="C1724" s="53" t="s">
        <v>5509</v>
      </c>
      <c r="D1724" s="53" t="s">
        <v>5461</v>
      </c>
      <c r="E1724" s="53" t="s">
        <v>5510</v>
      </c>
    </row>
    <row r="1725" spans="1:5" hidden="1">
      <c r="A1725" s="53" t="s">
        <v>5511</v>
      </c>
      <c r="B1725" s="53" t="s">
        <v>5459</v>
      </c>
      <c r="C1725" s="53" t="s">
        <v>5512</v>
      </c>
      <c r="D1725" s="53" t="s">
        <v>5461</v>
      </c>
      <c r="E1725" s="53" t="s">
        <v>5513</v>
      </c>
    </row>
    <row r="1726" spans="1:5" hidden="1">
      <c r="A1726" s="53" t="s">
        <v>5514</v>
      </c>
      <c r="B1726" s="53" t="s">
        <v>5459</v>
      </c>
      <c r="C1726" s="53" t="s">
        <v>5515</v>
      </c>
      <c r="D1726" s="53" t="s">
        <v>5461</v>
      </c>
      <c r="E1726" s="53" t="s">
        <v>5516</v>
      </c>
    </row>
    <row r="1727" spans="1:5" hidden="1">
      <c r="A1727" s="53" t="s">
        <v>5517</v>
      </c>
      <c r="B1727" s="53" t="s">
        <v>5459</v>
      </c>
      <c r="C1727" s="53" t="s">
        <v>5518</v>
      </c>
      <c r="D1727" s="53" t="s">
        <v>5461</v>
      </c>
      <c r="E1727" s="53" t="s">
        <v>5519</v>
      </c>
    </row>
    <row r="1728" spans="1:5" hidden="1">
      <c r="A1728" s="53" t="s">
        <v>5520</v>
      </c>
      <c r="B1728" s="53" t="s">
        <v>5459</v>
      </c>
      <c r="C1728" s="53" t="s">
        <v>5521</v>
      </c>
      <c r="D1728" s="53" t="s">
        <v>5461</v>
      </c>
      <c r="E1728" s="53" t="s">
        <v>5522</v>
      </c>
    </row>
    <row r="1729" spans="1:5" hidden="1">
      <c r="A1729" s="53" t="s">
        <v>5523</v>
      </c>
      <c r="B1729" s="53" t="s">
        <v>5459</v>
      </c>
      <c r="C1729" s="53" t="s">
        <v>5524</v>
      </c>
      <c r="D1729" s="53" t="s">
        <v>5461</v>
      </c>
      <c r="E1729" s="53" t="s">
        <v>5525</v>
      </c>
    </row>
    <row r="1730" spans="1:5" hidden="1">
      <c r="A1730" s="53" t="s">
        <v>5526</v>
      </c>
      <c r="B1730" s="53" t="s">
        <v>5459</v>
      </c>
      <c r="C1730" s="53" t="s">
        <v>5527</v>
      </c>
      <c r="D1730" s="53" t="s">
        <v>5461</v>
      </c>
      <c r="E1730" s="53" t="s">
        <v>5528</v>
      </c>
    </row>
    <row r="1731" spans="1:5" hidden="1">
      <c r="A1731" s="53" t="s">
        <v>5529</v>
      </c>
      <c r="B1731" s="53" t="s">
        <v>5459</v>
      </c>
      <c r="C1731" s="53" t="s">
        <v>5530</v>
      </c>
      <c r="D1731" s="53" t="s">
        <v>5461</v>
      </c>
      <c r="E1731" s="53" t="s">
        <v>5531</v>
      </c>
    </row>
    <row r="1732" spans="1:5" hidden="1">
      <c r="A1732" s="53" t="s">
        <v>5532</v>
      </c>
      <c r="B1732" s="53" t="s">
        <v>5459</v>
      </c>
      <c r="C1732" s="53" t="s">
        <v>5533</v>
      </c>
      <c r="D1732" s="53" t="s">
        <v>5461</v>
      </c>
      <c r="E1732" s="53" t="s">
        <v>5534</v>
      </c>
    </row>
    <row r="1733" spans="1:5" hidden="1">
      <c r="A1733" s="53" t="s">
        <v>5535</v>
      </c>
      <c r="B1733" s="53" t="s">
        <v>5459</v>
      </c>
      <c r="C1733" s="53" t="s">
        <v>5536</v>
      </c>
      <c r="D1733" s="53" t="s">
        <v>5461</v>
      </c>
      <c r="E1733" s="53" t="s">
        <v>5537</v>
      </c>
    </row>
    <row r="1734" spans="1:5" hidden="1">
      <c r="A1734" s="53" t="s">
        <v>5538</v>
      </c>
      <c r="B1734" s="53" t="s">
        <v>5459</v>
      </c>
      <c r="C1734" s="53" t="s">
        <v>5539</v>
      </c>
      <c r="D1734" s="53" t="s">
        <v>5461</v>
      </c>
      <c r="E1734" s="53" t="s">
        <v>5540</v>
      </c>
    </row>
    <row r="1735" spans="1:5" hidden="1">
      <c r="A1735" s="53" t="s">
        <v>5541</v>
      </c>
      <c r="B1735" s="53" t="s">
        <v>5459</v>
      </c>
      <c r="C1735" s="53" t="s">
        <v>5542</v>
      </c>
      <c r="D1735" s="53" t="s">
        <v>5461</v>
      </c>
      <c r="E1735" s="53" t="s">
        <v>5543</v>
      </c>
    </row>
    <row r="1736" spans="1:5" hidden="1">
      <c r="A1736" s="53" t="s">
        <v>5544</v>
      </c>
      <c r="B1736" s="53" t="s">
        <v>5459</v>
      </c>
      <c r="C1736" s="53" t="s">
        <v>5545</v>
      </c>
      <c r="D1736" s="53" t="s">
        <v>5461</v>
      </c>
      <c r="E1736" s="53" t="s">
        <v>5546</v>
      </c>
    </row>
    <row r="1737" spans="1:5" hidden="1">
      <c r="A1737" s="53" t="s">
        <v>5547</v>
      </c>
      <c r="B1737" s="53" t="s">
        <v>5459</v>
      </c>
      <c r="C1737" s="53" t="s">
        <v>5548</v>
      </c>
      <c r="D1737" s="53" t="s">
        <v>5461</v>
      </c>
      <c r="E1737" s="53" t="s">
        <v>5549</v>
      </c>
    </row>
    <row r="1738" spans="1:5" hidden="1">
      <c r="A1738" s="53" t="s">
        <v>5550</v>
      </c>
      <c r="B1738" s="53" t="s">
        <v>5459</v>
      </c>
      <c r="C1738" s="53" t="s">
        <v>5551</v>
      </c>
      <c r="D1738" s="53" t="s">
        <v>5461</v>
      </c>
      <c r="E1738" s="53" t="s">
        <v>5552</v>
      </c>
    </row>
    <row r="1739" spans="1:5" hidden="1">
      <c r="A1739" s="53" t="s">
        <v>5553</v>
      </c>
      <c r="B1739" s="53" t="s">
        <v>5459</v>
      </c>
      <c r="C1739" s="53" t="s">
        <v>5554</v>
      </c>
      <c r="D1739" s="53" t="s">
        <v>5461</v>
      </c>
      <c r="E1739" s="53" t="s">
        <v>5555</v>
      </c>
    </row>
    <row r="1740" spans="1:5" hidden="1">
      <c r="A1740" s="53" t="s">
        <v>5556</v>
      </c>
      <c r="B1740" s="53" t="s">
        <v>5459</v>
      </c>
      <c r="C1740" s="53" t="s">
        <v>5557</v>
      </c>
      <c r="D1740" s="53" t="s">
        <v>5461</v>
      </c>
      <c r="E1740" s="53" t="s">
        <v>5558</v>
      </c>
    </row>
    <row r="1741" spans="1:5" hidden="1">
      <c r="A1741" s="53" t="s">
        <v>5559</v>
      </c>
      <c r="B1741" s="53" t="s">
        <v>5459</v>
      </c>
      <c r="C1741" s="53" t="s">
        <v>5560</v>
      </c>
      <c r="D1741" s="53" t="s">
        <v>5461</v>
      </c>
      <c r="E1741" s="53" t="s">
        <v>5561</v>
      </c>
    </row>
    <row r="1742" spans="1:5" hidden="1">
      <c r="A1742" s="53" t="s">
        <v>5562</v>
      </c>
      <c r="B1742" s="53" t="s">
        <v>5459</v>
      </c>
      <c r="C1742" s="53" t="s">
        <v>5563</v>
      </c>
      <c r="D1742" s="53" t="s">
        <v>5461</v>
      </c>
      <c r="E1742" s="53" t="s">
        <v>5564</v>
      </c>
    </row>
    <row r="1743" spans="1:5" hidden="1">
      <c r="A1743" s="53" t="s">
        <v>5565</v>
      </c>
      <c r="B1743" s="53" t="s">
        <v>5459</v>
      </c>
      <c r="C1743" s="53" t="s">
        <v>5566</v>
      </c>
      <c r="D1743" s="53" t="s">
        <v>5461</v>
      </c>
      <c r="E1743" s="53" t="s">
        <v>5567</v>
      </c>
    </row>
    <row r="1744" spans="1:5" hidden="1">
      <c r="A1744" s="53" t="s">
        <v>5568</v>
      </c>
      <c r="B1744" s="53" t="s">
        <v>5459</v>
      </c>
      <c r="C1744" s="53" t="s">
        <v>5569</v>
      </c>
      <c r="D1744" s="53" t="s">
        <v>5461</v>
      </c>
      <c r="E1744" s="53" t="s">
        <v>5570</v>
      </c>
    </row>
    <row r="1745" spans="1:5" hidden="1">
      <c r="A1745" s="53" t="s">
        <v>5571</v>
      </c>
      <c r="B1745" s="53" t="s">
        <v>5459</v>
      </c>
      <c r="C1745" s="53" t="s">
        <v>5572</v>
      </c>
      <c r="D1745" s="53" t="s">
        <v>5461</v>
      </c>
      <c r="E1745" s="53" t="s">
        <v>5573</v>
      </c>
    </row>
    <row r="1746" spans="1:5" hidden="1">
      <c r="A1746" s="53" t="s">
        <v>5574</v>
      </c>
      <c r="B1746" s="53" t="s">
        <v>5459</v>
      </c>
      <c r="C1746" s="53" t="s">
        <v>5575</v>
      </c>
      <c r="D1746" s="53" t="s">
        <v>5461</v>
      </c>
      <c r="E1746" s="53" t="s">
        <v>5576</v>
      </c>
    </row>
    <row r="1747" spans="1:5" hidden="1">
      <c r="A1747" s="53" t="s">
        <v>5577</v>
      </c>
      <c r="B1747" s="53" t="s">
        <v>5459</v>
      </c>
      <c r="C1747" s="53" t="s">
        <v>5578</v>
      </c>
      <c r="D1747" s="53" t="s">
        <v>5461</v>
      </c>
      <c r="E1747" s="53" t="s">
        <v>5579</v>
      </c>
    </row>
    <row r="1748" spans="1:5" hidden="1">
      <c r="A1748" s="53" t="s">
        <v>5580</v>
      </c>
      <c r="B1748" s="53" t="s">
        <v>5459</v>
      </c>
      <c r="C1748" s="53" t="s">
        <v>5581</v>
      </c>
      <c r="D1748" s="53" t="s">
        <v>5461</v>
      </c>
      <c r="E1748" s="53" t="s">
        <v>5582</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BB45"/>
  <sheetViews>
    <sheetView view="pageBreakPreview" zoomScaleNormal="100" zoomScaleSheetLayoutView="100" workbookViewId="0">
      <selection sqref="A1:C1"/>
    </sheetView>
  </sheetViews>
  <sheetFormatPr defaultRowHeight="13"/>
  <cols>
    <col min="1" max="2" width="2.33203125" style="2" customWidth="1"/>
    <col min="3" max="7" width="5.33203125" style="2" customWidth="1"/>
    <col min="8" max="8" width="6.83203125" style="2" customWidth="1"/>
    <col min="9" max="11" width="5.33203125" style="2" customWidth="1"/>
    <col min="12" max="18" width="4.75" style="2" customWidth="1"/>
    <col min="19" max="21" width="2.75" style="2" customWidth="1"/>
    <col min="22" max="258" width="9" style="2"/>
    <col min="259" max="259" width="3.75" style="2" customWidth="1"/>
    <col min="260" max="274" width="5.33203125" style="2" customWidth="1"/>
    <col min="275" max="514" width="9" style="2"/>
    <col min="515" max="515" width="3.75" style="2" customWidth="1"/>
    <col min="516" max="530" width="5.33203125" style="2" customWidth="1"/>
    <col min="531" max="770" width="9" style="2"/>
    <col min="771" max="771" width="3.75" style="2" customWidth="1"/>
    <col min="772" max="786" width="5.33203125" style="2" customWidth="1"/>
    <col min="787" max="1026" width="9" style="2"/>
    <col min="1027" max="1027" width="3.75" style="2" customWidth="1"/>
    <col min="1028" max="1042" width="5.33203125" style="2" customWidth="1"/>
    <col min="1043" max="1282" width="9" style="2"/>
    <col min="1283" max="1283" width="3.75" style="2" customWidth="1"/>
    <col min="1284" max="1298" width="5.33203125" style="2" customWidth="1"/>
    <col min="1299" max="1538" width="9" style="2"/>
    <col min="1539" max="1539" width="3.75" style="2" customWidth="1"/>
    <col min="1540" max="1554" width="5.33203125" style="2" customWidth="1"/>
    <col min="1555" max="1794" width="9" style="2"/>
    <col min="1795" max="1795" width="3.75" style="2" customWidth="1"/>
    <col min="1796" max="1810" width="5.33203125" style="2" customWidth="1"/>
    <col min="1811" max="2050" width="9" style="2"/>
    <col min="2051" max="2051" width="3.75" style="2" customWidth="1"/>
    <col min="2052" max="2066" width="5.33203125" style="2" customWidth="1"/>
    <col min="2067" max="2306" width="9" style="2"/>
    <col min="2307" max="2307" width="3.75" style="2" customWidth="1"/>
    <col min="2308" max="2322" width="5.33203125" style="2" customWidth="1"/>
    <col min="2323" max="2562" width="9" style="2"/>
    <col min="2563" max="2563" width="3.75" style="2" customWidth="1"/>
    <col min="2564" max="2578" width="5.33203125" style="2" customWidth="1"/>
    <col min="2579" max="2818" width="9" style="2"/>
    <col min="2819" max="2819" width="3.75" style="2" customWidth="1"/>
    <col min="2820" max="2834" width="5.33203125" style="2" customWidth="1"/>
    <col min="2835" max="3074" width="9" style="2"/>
    <col min="3075" max="3075" width="3.75" style="2" customWidth="1"/>
    <col min="3076" max="3090" width="5.33203125" style="2" customWidth="1"/>
    <col min="3091" max="3330" width="9" style="2"/>
    <col min="3331" max="3331" width="3.75" style="2" customWidth="1"/>
    <col min="3332" max="3346" width="5.33203125" style="2" customWidth="1"/>
    <col min="3347" max="3586" width="9" style="2"/>
    <col min="3587" max="3587" width="3.75" style="2" customWidth="1"/>
    <col min="3588" max="3602" width="5.33203125" style="2" customWidth="1"/>
    <col min="3603" max="3842" width="9" style="2"/>
    <col min="3843" max="3843" width="3.75" style="2" customWidth="1"/>
    <col min="3844" max="3858" width="5.33203125" style="2" customWidth="1"/>
    <col min="3859" max="4098" width="9" style="2"/>
    <col min="4099" max="4099" width="3.75" style="2" customWidth="1"/>
    <col min="4100" max="4114" width="5.33203125" style="2" customWidth="1"/>
    <col min="4115" max="4354" width="9" style="2"/>
    <col min="4355" max="4355" width="3.75" style="2" customWidth="1"/>
    <col min="4356" max="4370" width="5.33203125" style="2" customWidth="1"/>
    <col min="4371" max="4610" width="9" style="2"/>
    <col min="4611" max="4611" width="3.75" style="2" customWidth="1"/>
    <col min="4612" max="4626" width="5.33203125" style="2" customWidth="1"/>
    <col min="4627" max="4866" width="9" style="2"/>
    <col min="4867" max="4867" width="3.75" style="2" customWidth="1"/>
    <col min="4868" max="4882" width="5.33203125" style="2" customWidth="1"/>
    <col min="4883" max="5122" width="9" style="2"/>
    <col min="5123" max="5123" width="3.75" style="2" customWidth="1"/>
    <col min="5124" max="5138" width="5.33203125" style="2" customWidth="1"/>
    <col min="5139" max="5378" width="9" style="2"/>
    <col min="5379" max="5379" width="3.75" style="2" customWidth="1"/>
    <col min="5380" max="5394" width="5.33203125" style="2" customWidth="1"/>
    <col min="5395" max="5634" width="9" style="2"/>
    <col min="5635" max="5635" width="3.75" style="2" customWidth="1"/>
    <col min="5636" max="5650" width="5.33203125" style="2" customWidth="1"/>
    <col min="5651" max="5890" width="9" style="2"/>
    <col min="5891" max="5891" width="3.75" style="2" customWidth="1"/>
    <col min="5892" max="5906" width="5.33203125" style="2" customWidth="1"/>
    <col min="5907" max="6146" width="9" style="2"/>
    <col min="6147" max="6147" width="3.75" style="2" customWidth="1"/>
    <col min="6148" max="6162" width="5.33203125" style="2" customWidth="1"/>
    <col min="6163" max="6402" width="9" style="2"/>
    <col min="6403" max="6403" width="3.75" style="2" customWidth="1"/>
    <col min="6404" max="6418" width="5.33203125" style="2" customWidth="1"/>
    <col min="6419" max="6658" width="9" style="2"/>
    <col min="6659" max="6659" width="3.75" style="2" customWidth="1"/>
    <col min="6660" max="6674" width="5.33203125" style="2" customWidth="1"/>
    <col min="6675" max="6914" width="9" style="2"/>
    <col min="6915" max="6915" width="3.75" style="2" customWidth="1"/>
    <col min="6916" max="6930" width="5.33203125" style="2" customWidth="1"/>
    <col min="6931" max="7170" width="9" style="2"/>
    <col min="7171" max="7171" width="3.75" style="2" customWidth="1"/>
    <col min="7172" max="7186" width="5.33203125" style="2" customWidth="1"/>
    <col min="7187" max="7426" width="9" style="2"/>
    <col min="7427" max="7427" width="3.75" style="2" customWidth="1"/>
    <col min="7428" max="7442" width="5.33203125" style="2" customWidth="1"/>
    <col min="7443" max="7682" width="9" style="2"/>
    <col min="7683" max="7683" width="3.75" style="2" customWidth="1"/>
    <col min="7684" max="7698" width="5.33203125" style="2" customWidth="1"/>
    <col min="7699" max="7938" width="9" style="2"/>
    <col min="7939" max="7939" width="3.75" style="2" customWidth="1"/>
    <col min="7940" max="7954" width="5.33203125" style="2" customWidth="1"/>
    <col min="7955" max="8194" width="9" style="2"/>
    <col min="8195" max="8195" width="3.75" style="2" customWidth="1"/>
    <col min="8196" max="8210" width="5.33203125" style="2" customWidth="1"/>
    <col min="8211" max="8450" width="9" style="2"/>
    <col min="8451" max="8451" width="3.75" style="2" customWidth="1"/>
    <col min="8452" max="8466" width="5.33203125" style="2" customWidth="1"/>
    <col min="8467" max="8706" width="9" style="2"/>
    <col min="8707" max="8707" width="3.75" style="2" customWidth="1"/>
    <col min="8708" max="8722" width="5.33203125" style="2" customWidth="1"/>
    <col min="8723" max="8962" width="9" style="2"/>
    <col min="8963" max="8963" width="3.75" style="2" customWidth="1"/>
    <col min="8964" max="8978" width="5.33203125" style="2" customWidth="1"/>
    <col min="8979" max="9218" width="9" style="2"/>
    <col min="9219" max="9219" width="3.75" style="2" customWidth="1"/>
    <col min="9220" max="9234" width="5.33203125" style="2" customWidth="1"/>
    <col min="9235" max="9474" width="9" style="2"/>
    <col min="9475" max="9475" width="3.75" style="2" customWidth="1"/>
    <col min="9476" max="9490" width="5.33203125" style="2" customWidth="1"/>
    <col min="9491" max="9730" width="9" style="2"/>
    <col min="9731" max="9731" width="3.75" style="2" customWidth="1"/>
    <col min="9732" max="9746" width="5.33203125" style="2" customWidth="1"/>
    <col min="9747" max="9986" width="9" style="2"/>
    <col min="9987" max="9987" width="3.75" style="2" customWidth="1"/>
    <col min="9988" max="10002" width="5.33203125" style="2" customWidth="1"/>
    <col min="10003" max="10242" width="9" style="2"/>
    <col min="10243" max="10243" width="3.75" style="2" customWidth="1"/>
    <col min="10244" max="10258" width="5.33203125" style="2" customWidth="1"/>
    <col min="10259" max="10498" width="9" style="2"/>
    <col min="10499" max="10499" width="3.75" style="2" customWidth="1"/>
    <col min="10500" max="10514" width="5.33203125" style="2" customWidth="1"/>
    <col min="10515" max="10754" width="9" style="2"/>
    <col min="10755" max="10755" width="3.75" style="2" customWidth="1"/>
    <col min="10756" max="10770" width="5.33203125" style="2" customWidth="1"/>
    <col min="10771" max="11010" width="9" style="2"/>
    <col min="11011" max="11011" width="3.75" style="2" customWidth="1"/>
    <col min="11012" max="11026" width="5.33203125" style="2" customWidth="1"/>
    <col min="11027" max="11266" width="9" style="2"/>
    <col min="11267" max="11267" width="3.75" style="2" customWidth="1"/>
    <col min="11268" max="11282" width="5.33203125" style="2" customWidth="1"/>
    <col min="11283" max="11522" width="9" style="2"/>
    <col min="11523" max="11523" width="3.75" style="2" customWidth="1"/>
    <col min="11524" max="11538" width="5.33203125" style="2" customWidth="1"/>
    <col min="11539" max="11778" width="9" style="2"/>
    <col min="11779" max="11779" width="3.75" style="2" customWidth="1"/>
    <col min="11780" max="11794" width="5.33203125" style="2" customWidth="1"/>
    <col min="11795" max="12034" width="9" style="2"/>
    <col min="12035" max="12035" width="3.75" style="2" customWidth="1"/>
    <col min="12036" max="12050" width="5.33203125" style="2" customWidth="1"/>
    <col min="12051" max="12290" width="9" style="2"/>
    <col min="12291" max="12291" width="3.75" style="2" customWidth="1"/>
    <col min="12292" max="12306" width="5.33203125" style="2" customWidth="1"/>
    <col min="12307" max="12546" width="9" style="2"/>
    <col min="12547" max="12547" width="3.75" style="2" customWidth="1"/>
    <col min="12548" max="12562" width="5.33203125" style="2" customWidth="1"/>
    <col min="12563" max="12802" width="9" style="2"/>
    <col min="12803" max="12803" width="3.75" style="2" customWidth="1"/>
    <col min="12804" max="12818" width="5.33203125" style="2" customWidth="1"/>
    <col min="12819" max="13058" width="9" style="2"/>
    <col min="13059" max="13059" width="3.75" style="2" customWidth="1"/>
    <col min="13060" max="13074" width="5.33203125" style="2" customWidth="1"/>
    <col min="13075" max="13314" width="9" style="2"/>
    <col min="13315" max="13315" width="3.75" style="2" customWidth="1"/>
    <col min="13316" max="13330" width="5.33203125" style="2" customWidth="1"/>
    <col min="13331" max="13570" width="9" style="2"/>
    <col min="13571" max="13571" width="3.75" style="2" customWidth="1"/>
    <col min="13572" max="13586" width="5.33203125" style="2" customWidth="1"/>
    <col min="13587" max="13826" width="9" style="2"/>
    <col min="13827" max="13827" width="3.75" style="2" customWidth="1"/>
    <col min="13828" max="13842" width="5.33203125" style="2" customWidth="1"/>
    <col min="13843" max="14082" width="9" style="2"/>
    <col min="14083" max="14083" width="3.75" style="2" customWidth="1"/>
    <col min="14084" max="14098" width="5.33203125" style="2" customWidth="1"/>
    <col min="14099" max="14338" width="9" style="2"/>
    <col min="14339" max="14339" width="3.75" style="2" customWidth="1"/>
    <col min="14340" max="14354" width="5.33203125" style="2" customWidth="1"/>
    <col min="14355" max="14594" width="9" style="2"/>
    <col min="14595" max="14595" width="3.75" style="2" customWidth="1"/>
    <col min="14596" max="14610" width="5.33203125" style="2" customWidth="1"/>
    <col min="14611" max="14850" width="9" style="2"/>
    <col min="14851" max="14851" width="3.75" style="2" customWidth="1"/>
    <col min="14852" max="14866" width="5.33203125" style="2" customWidth="1"/>
    <col min="14867" max="15106" width="9" style="2"/>
    <col min="15107" max="15107" width="3.75" style="2" customWidth="1"/>
    <col min="15108" max="15122" width="5.33203125" style="2" customWidth="1"/>
    <col min="15123" max="15362" width="9" style="2"/>
    <col min="15363" max="15363" width="3.75" style="2" customWidth="1"/>
    <col min="15364" max="15378" width="5.33203125" style="2" customWidth="1"/>
    <col min="15379" max="15618" width="9" style="2"/>
    <col min="15619" max="15619" width="3.75" style="2" customWidth="1"/>
    <col min="15620" max="15634" width="5.33203125" style="2" customWidth="1"/>
    <col min="15635" max="15874" width="9" style="2"/>
    <col min="15875" max="15875" width="3.75" style="2" customWidth="1"/>
    <col min="15876" max="15890" width="5.33203125" style="2" customWidth="1"/>
    <col min="15891" max="16130" width="9" style="2"/>
    <col min="16131" max="16131" width="3.75" style="2" customWidth="1"/>
    <col min="16132" max="16146" width="5.33203125" style="2" customWidth="1"/>
    <col min="16147" max="16384" width="9" style="2"/>
  </cols>
  <sheetData>
    <row r="1" spans="1:54" ht="31.5" customHeight="1">
      <c r="A1" s="461" t="s">
        <v>20</v>
      </c>
      <c r="B1" s="462"/>
      <c r="C1" s="463"/>
      <c r="D1" s="3"/>
      <c r="E1" s="3"/>
      <c r="F1" s="3"/>
      <c r="G1" s="4"/>
      <c r="H1" s="4"/>
      <c r="I1" s="4"/>
      <c r="J1" s="4"/>
      <c r="K1" s="4"/>
      <c r="M1" s="458"/>
      <c r="N1" s="458"/>
      <c r="O1" s="458"/>
      <c r="P1" s="458"/>
      <c r="Q1" s="458"/>
      <c r="R1" s="458"/>
      <c r="BB1" s="2" t="b">
        <v>1</v>
      </c>
    </row>
    <row r="2" spans="1:54" ht="15" customHeight="1">
      <c r="A2" s="11"/>
      <c r="B2" s="11"/>
      <c r="C2" s="11"/>
      <c r="D2" s="11"/>
      <c r="E2" s="11"/>
      <c r="F2" s="11"/>
      <c r="G2" s="4"/>
      <c r="H2" s="4"/>
      <c r="I2" s="4"/>
      <c r="J2" s="4"/>
      <c r="K2" s="4"/>
      <c r="M2" s="12"/>
      <c r="N2" s="12"/>
      <c r="O2" s="12"/>
      <c r="P2" s="12"/>
      <c r="Q2" s="12"/>
      <c r="R2" s="12"/>
      <c r="BB2" s="2" t="b">
        <v>1</v>
      </c>
    </row>
    <row r="3" spans="1:54" ht="15" customHeight="1">
      <c r="A3" s="11"/>
      <c r="B3" s="11"/>
      <c r="C3" s="11"/>
      <c r="D3" s="11"/>
      <c r="E3" s="11"/>
      <c r="F3" s="11"/>
      <c r="G3" s="4"/>
      <c r="H3" s="4"/>
      <c r="I3" s="4"/>
      <c r="J3" s="4"/>
      <c r="K3" s="4"/>
      <c r="M3" s="12"/>
      <c r="N3" s="12"/>
      <c r="O3" s="12"/>
      <c r="P3" s="12"/>
      <c r="Q3" s="12"/>
      <c r="R3" s="12"/>
    </row>
    <row r="4" spans="1:54" ht="23.25" customHeight="1">
      <c r="C4" s="514" t="s">
        <v>21</v>
      </c>
      <c r="D4" s="514"/>
      <c r="E4" s="514"/>
      <c r="F4" s="514"/>
      <c r="G4" s="514"/>
      <c r="H4" s="514"/>
      <c r="I4" s="514"/>
      <c r="J4" s="514"/>
      <c r="K4" s="514"/>
      <c r="L4" s="514"/>
      <c r="M4" s="514"/>
      <c r="N4" s="514"/>
      <c r="O4" s="514"/>
      <c r="P4" s="514"/>
      <c r="Q4" s="514"/>
      <c r="R4" s="514"/>
      <c r="S4" s="514"/>
    </row>
    <row r="5" spans="1:54" ht="15" customHeight="1">
      <c r="C5" s="32"/>
      <c r="D5" s="32"/>
      <c r="E5" s="32"/>
      <c r="F5" s="32"/>
      <c r="G5" s="32"/>
      <c r="H5" s="32"/>
      <c r="I5" s="32"/>
      <c r="J5" s="32"/>
      <c r="K5" s="32"/>
      <c r="L5" s="32"/>
      <c r="M5" s="32"/>
      <c r="N5" s="32"/>
      <c r="O5" s="32"/>
      <c r="P5" s="32"/>
      <c r="Q5" s="32"/>
      <c r="R5" s="32"/>
    </row>
    <row r="6" spans="1:54" ht="21" customHeight="1">
      <c r="B6" s="43"/>
      <c r="C6" s="486" t="s">
        <v>22</v>
      </c>
      <c r="D6" s="486"/>
      <c r="E6" s="486"/>
      <c r="F6" s="486"/>
      <c r="G6" s="486"/>
      <c r="H6" s="486"/>
      <c r="I6" s="486"/>
      <c r="J6" s="486"/>
      <c r="K6" s="486"/>
      <c r="L6" s="486"/>
      <c r="M6" s="486"/>
      <c r="N6" s="486"/>
      <c r="O6" s="486"/>
      <c r="P6" s="486"/>
      <c r="Q6" s="486"/>
      <c r="R6" s="486"/>
      <c r="S6" s="486"/>
      <c r="T6" s="486"/>
      <c r="U6" s="42"/>
    </row>
    <row r="7" spans="1:54" ht="21" customHeight="1">
      <c r="B7" s="43"/>
      <c r="C7" s="486"/>
      <c r="D7" s="486"/>
      <c r="E7" s="486"/>
      <c r="F7" s="486"/>
      <c r="G7" s="486"/>
      <c r="H7" s="486"/>
      <c r="I7" s="486"/>
      <c r="J7" s="486"/>
      <c r="K7" s="486"/>
      <c r="L7" s="486"/>
      <c r="M7" s="486"/>
      <c r="N7" s="486"/>
      <c r="O7" s="486"/>
      <c r="P7" s="486"/>
      <c r="Q7" s="486"/>
      <c r="R7" s="486"/>
      <c r="S7" s="486"/>
      <c r="T7" s="486"/>
      <c r="U7" s="42"/>
    </row>
    <row r="8" spans="1:54" ht="13.5" customHeight="1">
      <c r="A8" s="5"/>
      <c r="B8" s="43"/>
      <c r="C8" s="43"/>
      <c r="D8" s="43"/>
      <c r="E8" s="43"/>
      <c r="F8" s="43"/>
      <c r="G8" s="43"/>
      <c r="H8" s="43"/>
      <c r="I8" s="43"/>
      <c r="J8" s="43"/>
      <c r="K8" s="43"/>
      <c r="L8" s="43"/>
      <c r="M8" s="43"/>
      <c r="N8" s="43"/>
      <c r="O8" s="43"/>
      <c r="P8" s="43"/>
      <c r="Q8" s="43"/>
      <c r="R8" s="43"/>
      <c r="S8" s="43"/>
      <c r="T8" s="43"/>
      <c r="U8" s="42"/>
    </row>
    <row r="9" spans="1:54" ht="14.25" customHeight="1">
      <c r="A9" s="5"/>
      <c r="B9" s="43"/>
      <c r="C9" s="43"/>
      <c r="D9" s="43"/>
      <c r="E9" s="43"/>
      <c r="F9" s="43"/>
      <c r="G9" s="43"/>
      <c r="H9" s="43"/>
      <c r="I9" s="43"/>
      <c r="J9" s="43"/>
      <c r="K9" s="43"/>
      <c r="L9" s="43"/>
      <c r="M9" s="43"/>
      <c r="N9" s="43"/>
      <c r="O9" s="43"/>
      <c r="P9" s="43"/>
      <c r="Q9" s="43"/>
      <c r="R9" s="43"/>
      <c r="S9" s="43"/>
      <c r="T9" s="43"/>
      <c r="U9" s="42"/>
    </row>
    <row r="10" spans="1:54" ht="23.25" customHeight="1">
      <c r="C10" s="487" t="s">
        <v>23</v>
      </c>
      <c r="D10" s="488"/>
      <c r="E10" s="488"/>
      <c r="F10" s="488"/>
      <c r="G10" s="488"/>
      <c r="H10" s="488"/>
      <c r="I10" s="488"/>
      <c r="J10" s="488"/>
      <c r="K10" s="488"/>
      <c r="L10" s="488"/>
      <c r="M10" s="489"/>
      <c r="P10" s="464" t="s">
        <v>24</v>
      </c>
      <c r="Q10" s="465"/>
      <c r="R10" s="465"/>
      <c r="S10" s="465"/>
      <c r="T10" s="466"/>
    </row>
    <row r="11" spans="1:54" ht="24.75" customHeight="1">
      <c r="C11" s="490"/>
      <c r="D11" s="491"/>
      <c r="E11" s="491"/>
      <c r="F11" s="491"/>
      <c r="G11" s="491"/>
      <c r="H11" s="491"/>
      <c r="I11" s="491"/>
      <c r="J11" s="491"/>
      <c r="K11" s="491"/>
      <c r="L11" s="491"/>
      <c r="M11" s="492"/>
      <c r="P11" s="467"/>
      <c r="Q11" s="468"/>
      <c r="R11" s="468"/>
      <c r="S11" s="468"/>
      <c r="T11" s="469"/>
    </row>
    <row r="12" spans="1:54" ht="23.25" customHeight="1">
      <c r="W12" s="41"/>
    </row>
    <row r="13" spans="1:54" ht="18.75" customHeight="1">
      <c r="C13" s="493" t="s">
        <v>25</v>
      </c>
      <c r="D13" s="494"/>
      <c r="E13" s="494"/>
      <c r="F13" s="494"/>
      <c r="G13" s="494"/>
      <c r="H13" s="494"/>
      <c r="I13" s="494"/>
      <c r="J13" s="494"/>
      <c r="K13" s="494"/>
      <c r="L13" s="494"/>
      <c r="M13" s="494"/>
      <c r="N13" s="494"/>
      <c r="O13" s="494"/>
      <c r="P13" s="494"/>
      <c r="Q13" s="494"/>
      <c r="R13" s="495"/>
      <c r="T13" s="40"/>
      <c r="U13" s="40"/>
    </row>
    <row r="14" spans="1:54" ht="17.25" customHeight="1">
      <c r="C14" s="496"/>
      <c r="D14" s="497"/>
      <c r="E14" s="497"/>
      <c r="F14" s="497"/>
      <c r="G14" s="497"/>
      <c r="H14" s="497"/>
      <c r="I14" s="497"/>
      <c r="J14" s="497"/>
      <c r="K14" s="497"/>
      <c r="L14" s="497"/>
      <c r="M14" s="497"/>
      <c r="N14" s="497"/>
      <c r="O14" s="497"/>
      <c r="P14" s="497"/>
      <c r="Q14" s="497"/>
      <c r="R14" s="498"/>
      <c r="T14" s="40"/>
      <c r="U14" s="40"/>
    </row>
    <row r="17" spans="3:18" ht="13.5" thickBot="1"/>
    <row r="18" spans="3:18" ht="14.5" thickBot="1">
      <c r="D18" s="459" t="s">
        <v>26</v>
      </c>
      <c r="E18" s="459"/>
      <c r="F18" s="460"/>
      <c r="G18" s="7" t="s">
        <v>27</v>
      </c>
      <c r="H18" s="8"/>
      <c r="I18" s="4" t="s">
        <v>28</v>
      </c>
    </row>
    <row r="19" spans="3:18" ht="5.25" customHeight="1">
      <c r="D19" s="4"/>
      <c r="E19" s="3"/>
      <c r="G19" s="4"/>
      <c r="I19" s="4"/>
    </row>
    <row r="20" spans="3:18" ht="16.5" customHeight="1">
      <c r="D20" s="4" t="s">
        <v>29</v>
      </c>
      <c r="E20" s="4"/>
      <c r="F20" s="4"/>
      <c r="G20" s="4"/>
      <c r="H20" s="4"/>
      <c r="I20" s="4"/>
    </row>
    <row r="21" spans="3:18" ht="16.5" customHeight="1">
      <c r="D21" s="4"/>
      <c r="E21" s="4"/>
      <c r="F21" s="4"/>
      <c r="G21" s="4"/>
      <c r="H21" s="4"/>
      <c r="I21" s="4"/>
    </row>
    <row r="22" spans="3:18" ht="16.5" customHeight="1">
      <c r="D22" s="4"/>
      <c r="E22" s="4"/>
      <c r="F22" s="4"/>
      <c r="G22" s="4"/>
      <c r="H22" s="4"/>
      <c r="I22" s="4"/>
    </row>
    <row r="23" spans="3:18" ht="15" customHeight="1" thickBot="1">
      <c r="D23" s="4"/>
      <c r="E23" s="4"/>
      <c r="F23" s="4"/>
      <c r="G23" s="4"/>
      <c r="H23" s="4"/>
      <c r="I23" s="4"/>
    </row>
    <row r="24" spans="3:18" ht="18.75" customHeight="1">
      <c r="C24" s="499" t="s">
        <v>30</v>
      </c>
      <c r="D24" s="500"/>
      <c r="E24" s="500"/>
      <c r="F24" s="500"/>
      <c r="G24" s="500"/>
      <c r="H24" s="500"/>
      <c r="I24" s="500"/>
      <c r="J24" s="500"/>
      <c r="K24" s="500"/>
      <c r="L24" s="500"/>
      <c r="M24" s="500"/>
      <c r="N24" s="500"/>
      <c r="O24" s="500"/>
      <c r="P24" s="500"/>
      <c r="Q24" s="500"/>
      <c r="R24" s="501"/>
    </row>
    <row r="25" spans="3:18" ht="13.5" customHeight="1">
      <c r="C25" s="502"/>
      <c r="D25" s="503"/>
      <c r="E25" s="503"/>
      <c r="F25" s="503"/>
      <c r="G25" s="503"/>
      <c r="H25" s="503"/>
      <c r="I25" s="503"/>
      <c r="J25" s="503"/>
      <c r="K25" s="503"/>
      <c r="L25" s="503"/>
      <c r="M25" s="503"/>
      <c r="N25" s="503"/>
      <c r="O25" s="503"/>
      <c r="P25" s="503"/>
      <c r="Q25" s="503"/>
      <c r="R25" s="504"/>
    </row>
    <row r="26" spans="3:18" ht="21" customHeight="1">
      <c r="C26" s="505"/>
      <c r="D26" s="506"/>
      <c r="E26" s="506"/>
      <c r="F26" s="506"/>
      <c r="G26" s="506"/>
      <c r="H26" s="506"/>
      <c r="I26" s="506"/>
      <c r="J26" s="506"/>
      <c r="K26" s="506"/>
      <c r="L26" s="506"/>
      <c r="M26" s="506"/>
      <c r="N26" s="506"/>
      <c r="O26" s="506"/>
      <c r="P26" s="506"/>
      <c r="Q26" s="506"/>
      <c r="R26" s="507"/>
    </row>
    <row r="27" spans="3:18" ht="13.5" customHeight="1">
      <c r="C27" s="508" t="s">
        <v>5602</v>
      </c>
      <c r="D27" s="509"/>
      <c r="E27" s="509"/>
      <c r="F27" s="509"/>
      <c r="G27" s="509"/>
      <c r="H27" s="509"/>
      <c r="I27" s="509"/>
      <c r="J27" s="509"/>
      <c r="K27" s="509"/>
      <c r="L27" s="509"/>
      <c r="M27" s="509"/>
      <c r="N27" s="509"/>
      <c r="O27" s="509"/>
      <c r="P27" s="509"/>
      <c r="Q27" s="509"/>
      <c r="R27" s="510"/>
    </row>
    <row r="28" spans="3:18" ht="13.5" customHeight="1">
      <c r="C28" s="511"/>
      <c r="D28" s="512"/>
      <c r="E28" s="512"/>
      <c r="F28" s="512"/>
      <c r="G28" s="512"/>
      <c r="H28" s="512"/>
      <c r="I28" s="512"/>
      <c r="J28" s="512"/>
      <c r="K28" s="512"/>
      <c r="L28" s="512"/>
      <c r="M28" s="512"/>
      <c r="N28" s="512"/>
      <c r="O28" s="512"/>
      <c r="P28" s="512"/>
      <c r="Q28" s="512"/>
      <c r="R28" s="513"/>
    </row>
    <row r="29" spans="3:18">
      <c r="C29" s="474"/>
      <c r="D29" s="475"/>
      <c r="E29" s="475"/>
      <c r="F29" s="475"/>
      <c r="G29" s="475"/>
      <c r="H29" s="475"/>
      <c r="I29" s="475"/>
      <c r="J29" s="475"/>
      <c r="K29" s="475"/>
      <c r="L29" s="475"/>
      <c r="M29" s="475"/>
      <c r="N29" s="475"/>
      <c r="O29" s="475"/>
      <c r="P29" s="475"/>
      <c r="Q29" s="475"/>
      <c r="R29" s="476"/>
    </row>
    <row r="30" spans="3:18">
      <c r="C30" s="477"/>
      <c r="D30" s="478"/>
      <c r="E30" s="478"/>
      <c r="F30" s="478"/>
      <c r="G30" s="478"/>
      <c r="H30" s="478"/>
      <c r="I30" s="478"/>
      <c r="J30" s="478"/>
      <c r="K30" s="478"/>
      <c r="L30" s="478"/>
      <c r="M30" s="478"/>
      <c r="N30" s="478"/>
      <c r="O30" s="478"/>
      <c r="P30" s="478"/>
      <c r="Q30" s="478"/>
      <c r="R30" s="479"/>
    </row>
    <row r="31" spans="3:18">
      <c r="C31" s="477"/>
      <c r="D31" s="478"/>
      <c r="E31" s="478"/>
      <c r="F31" s="478"/>
      <c r="G31" s="478"/>
      <c r="H31" s="478"/>
      <c r="I31" s="478"/>
      <c r="J31" s="478"/>
      <c r="K31" s="478"/>
      <c r="L31" s="478"/>
      <c r="M31" s="478"/>
      <c r="N31" s="478"/>
      <c r="O31" s="478"/>
      <c r="P31" s="478"/>
      <c r="Q31" s="478"/>
      <c r="R31" s="479"/>
    </row>
    <row r="32" spans="3:18">
      <c r="C32" s="477"/>
      <c r="D32" s="478"/>
      <c r="E32" s="478"/>
      <c r="F32" s="478"/>
      <c r="G32" s="478"/>
      <c r="H32" s="478"/>
      <c r="I32" s="478"/>
      <c r="J32" s="478"/>
      <c r="K32" s="478"/>
      <c r="L32" s="478"/>
      <c r="M32" s="478"/>
      <c r="N32" s="478"/>
      <c r="O32" s="478"/>
      <c r="P32" s="478"/>
      <c r="Q32" s="478"/>
      <c r="R32" s="479"/>
    </row>
    <row r="33" spans="3:18">
      <c r="C33" s="477"/>
      <c r="D33" s="478"/>
      <c r="E33" s="478"/>
      <c r="F33" s="478"/>
      <c r="G33" s="478"/>
      <c r="H33" s="478"/>
      <c r="I33" s="478"/>
      <c r="J33" s="478"/>
      <c r="K33" s="478"/>
      <c r="L33" s="478"/>
      <c r="M33" s="478"/>
      <c r="N33" s="478"/>
      <c r="O33" s="478"/>
      <c r="P33" s="478"/>
      <c r="Q33" s="478"/>
      <c r="R33" s="479"/>
    </row>
    <row r="34" spans="3:18">
      <c r="C34" s="477"/>
      <c r="D34" s="478"/>
      <c r="E34" s="478"/>
      <c r="F34" s="478"/>
      <c r="G34" s="478"/>
      <c r="H34" s="478"/>
      <c r="I34" s="478"/>
      <c r="J34" s="478"/>
      <c r="K34" s="478"/>
      <c r="L34" s="478"/>
      <c r="M34" s="478"/>
      <c r="N34" s="478"/>
      <c r="O34" s="478"/>
      <c r="P34" s="478"/>
      <c r="Q34" s="478"/>
      <c r="R34" s="479"/>
    </row>
    <row r="35" spans="3:18" ht="18.75" customHeight="1">
      <c r="C35" s="480" t="s">
        <v>31</v>
      </c>
      <c r="D35" s="481"/>
      <c r="E35" s="481"/>
      <c r="F35" s="481"/>
      <c r="G35" s="481"/>
      <c r="H35" s="481"/>
      <c r="I35" s="481"/>
      <c r="J35" s="481"/>
      <c r="K35" s="481"/>
      <c r="L35" s="481"/>
      <c r="M35" s="481"/>
      <c r="N35" s="481"/>
      <c r="O35" s="481"/>
      <c r="P35" s="481"/>
      <c r="Q35" s="481"/>
      <c r="R35" s="482"/>
    </row>
    <row r="36" spans="3:18" ht="18.75" customHeight="1" thickBot="1">
      <c r="C36" s="483"/>
      <c r="D36" s="484"/>
      <c r="E36" s="484"/>
      <c r="F36" s="484"/>
      <c r="G36" s="484"/>
      <c r="H36" s="484"/>
      <c r="I36" s="484"/>
      <c r="J36" s="484"/>
      <c r="K36" s="484"/>
      <c r="L36" s="484"/>
      <c r="M36" s="484"/>
      <c r="N36" s="484"/>
      <c r="O36" s="484"/>
      <c r="P36" s="484"/>
      <c r="Q36" s="484"/>
      <c r="R36" s="485"/>
    </row>
    <row r="38" spans="3:18" ht="18">
      <c r="C38" s="9"/>
      <c r="D38" s="9"/>
      <c r="E38" s="9"/>
      <c r="F38" s="9"/>
      <c r="G38" s="9"/>
      <c r="H38" s="9"/>
      <c r="I38" s="9"/>
      <c r="J38"/>
      <c r="K38"/>
      <c r="N38" s="72" t="s">
        <v>32</v>
      </c>
    </row>
    <row r="39" spans="3:18" ht="18" customHeight="1">
      <c r="C39" s="472" t="s">
        <v>33</v>
      </c>
      <c r="D39" s="473"/>
      <c r="E39" s="473"/>
      <c r="F39" s="473"/>
      <c r="G39" s="473"/>
      <c r="H39" s="473"/>
      <c r="I39" s="473"/>
      <c r="J39" s="473"/>
      <c r="K39" s="39"/>
    </row>
    <row r="40" spans="3:18" ht="18">
      <c r="C40" s="10"/>
      <c r="D40"/>
      <c r="E40"/>
      <c r="F40"/>
      <c r="G40"/>
      <c r="H40"/>
      <c r="I40"/>
      <c r="J40"/>
      <c r="K40"/>
    </row>
    <row r="41" spans="3:18" ht="18" customHeight="1">
      <c r="C41" s="472" t="s">
        <v>34</v>
      </c>
      <c r="D41" s="473"/>
      <c r="E41" s="473"/>
      <c r="F41" s="473"/>
      <c r="G41" s="473"/>
      <c r="H41" s="473"/>
      <c r="I41" s="473"/>
      <c r="J41" s="473"/>
      <c r="K41" s="39"/>
      <c r="L41" s="74"/>
      <c r="M41" s="73"/>
      <c r="N41" s="75"/>
      <c r="O41" s="73"/>
      <c r="P41" s="75"/>
      <c r="Q41" s="73"/>
      <c r="R41" s="73"/>
    </row>
    <row r="42" spans="3:18" ht="18" customHeight="1">
      <c r="C42" s="470" t="s">
        <v>35</v>
      </c>
      <c r="D42" s="470"/>
      <c r="E42" s="471"/>
      <c r="F42" s="471"/>
      <c r="G42" s="471"/>
      <c r="H42" s="471"/>
      <c r="I42" s="471"/>
      <c r="J42" s="471"/>
      <c r="K42" s="471"/>
      <c r="L42" s="471"/>
      <c r="M42" s="471"/>
      <c r="N42" s="471"/>
      <c r="O42" s="471"/>
      <c r="P42" s="471"/>
      <c r="Q42" s="471"/>
      <c r="R42" s="471"/>
    </row>
    <row r="43" spans="3:18" ht="18" customHeight="1">
      <c r="C43" s="470" t="s">
        <v>36</v>
      </c>
      <c r="D43" s="470"/>
      <c r="E43" s="471"/>
      <c r="F43" s="471"/>
      <c r="G43" s="471"/>
      <c r="H43" s="471"/>
      <c r="I43" s="471"/>
      <c r="J43" s="471"/>
      <c r="K43" s="471"/>
      <c r="L43" s="471"/>
      <c r="M43" s="471"/>
      <c r="N43" s="471"/>
      <c r="O43" s="471"/>
      <c r="P43" s="471"/>
      <c r="Q43" s="471"/>
      <c r="R43" s="471"/>
    </row>
    <row r="44" spans="3:18" ht="18" customHeight="1">
      <c r="C44" s="470" t="s">
        <v>37</v>
      </c>
      <c r="D44" s="470"/>
      <c r="E44" s="471"/>
      <c r="F44" s="471"/>
      <c r="G44" s="471"/>
      <c r="H44" s="471"/>
      <c r="I44" s="471"/>
      <c r="J44" s="471"/>
      <c r="K44" s="471"/>
      <c r="L44" s="471"/>
      <c r="M44" s="471"/>
      <c r="N44" s="471"/>
      <c r="O44" s="471"/>
      <c r="P44" s="471"/>
      <c r="Q44" s="471"/>
      <c r="R44" s="471"/>
    </row>
    <row r="45" spans="3:18" ht="18" customHeight="1">
      <c r="C45" s="470" t="s">
        <v>38</v>
      </c>
      <c r="D45" s="470"/>
      <c r="E45" s="515" t="s">
        <v>39</v>
      </c>
      <c r="F45" s="515"/>
      <c r="G45" s="515"/>
      <c r="H45" s="515"/>
      <c r="I45" s="515"/>
      <c r="J45" s="515"/>
      <c r="K45" s="515"/>
      <c r="L45" s="515"/>
      <c r="M45" s="515"/>
      <c r="N45" s="515"/>
      <c r="O45" s="515"/>
      <c r="P45" s="515"/>
      <c r="Q45" s="515"/>
      <c r="R45" s="515"/>
    </row>
  </sheetData>
  <sheetProtection algorithmName="SHA-512" hashValue="K930tsZwHrbCluWSes+7Iw1V32Q2cEoiFJzaXBaJoUwMnfH+qv6/Vx1ZL+ffvxQseXTAYqNOzKGocXyiNG65pQ==" saltValue="NP/7QB5EJoxxZ6gOiNCgLQ==" spinCount="100000" sheet="1" objects="1" scenarios="1"/>
  <mergeCells count="22">
    <mergeCell ref="C44:D44"/>
    <mergeCell ref="E44:R44"/>
    <mergeCell ref="C45:D45"/>
    <mergeCell ref="E45:R45"/>
    <mergeCell ref="C43:D43"/>
    <mergeCell ref="E43:R43"/>
    <mergeCell ref="M1:R1"/>
    <mergeCell ref="D18:F18"/>
    <mergeCell ref="A1:C1"/>
    <mergeCell ref="P10:T11"/>
    <mergeCell ref="C42:D42"/>
    <mergeCell ref="E42:R42"/>
    <mergeCell ref="C39:J39"/>
    <mergeCell ref="C41:J41"/>
    <mergeCell ref="C29:R34"/>
    <mergeCell ref="C35:R36"/>
    <mergeCell ref="C6:T7"/>
    <mergeCell ref="C10:M11"/>
    <mergeCell ref="C13:R14"/>
    <mergeCell ref="C24:R26"/>
    <mergeCell ref="C27:R28"/>
    <mergeCell ref="C4:S4"/>
  </mergeCells>
  <phoneticPr fontId="1"/>
  <dataValidations count="1">
    <dataValidation imeMode="hiragana" allowBlank="1" showInputMessage="1" showErrorMessage="1" sqref="M65467:R65467 JI65467:JN65467 TE65467:TJ65467 ADA65467:ADF65467 AMW65467:ANB65467 AWS65467:AWX65467 BGO65467:BGT65467 BQK65467:BQP65467 CAG65467:CAL65467 CKC65467:CKH65467 CTY65467:CUD65467 DDU65467:DDZ65467 DNQ65467:DNV65467 DXM65467:DXR65467 EHI65467:EHN65467 ERE65467:ERJ65467 FBA65467:FBF65467 FKW65467:FLB65467 FUS65467:FUX65467 GEO65467:GET65467 GOK65467:GOP65467 GYG65467:GYL65467 HIC65467:HIH65467 HRY65467:HSD65467 IBU65467:IBZ65467 ILQ65467:ILV65467 IVM65467:IVR65467 JFI65467:JFN65467 JPE65467:JPJ65467 JZA65467:JZF65467 KIW65467:KJB65467 KSS65467:KSX65467 LCO65467:LCT65467 LMK65467:LMP65467 LWG65467:LWL65467 MGC65467:MGH65467 MPY65467:MQD65467 MZU65467:MZZ65467 NJQ65467:NJV65467 NTM65467:NTR65467 ODI65467:ODN65467 ONE65467:ONJ65467 OXA65467:OXF65467 PGW65467:PHB65467 PQS65467:PQX65467 QAO65467:QAT65467 QKK65467:QKP65467 QUG65467:QUL65467 REC65467:REH65467 RNY65467:ROD65467 RXU65467:RXZ65467 SHQ65467:SHV65467 SRM65467:SRR65467 TBI65467:TBN65467 TLE65467:TLJ65467 TVA65467:TVF65467 UEW65467:UFB65467 UOS65467:UOX65467 UYO65467:UYT65467 VIK65467:VIP65467 VSG65467:VSL65467 WCC65467:WCH65467 WLY65467:WMD65467 WVU65467:WVZ65467 M131003:R131003 JI131003:JN131003 TE131003:TJ131003 ADA131003:ADF131003 AMW131003:ANB131003 AWS131003:AWX131003 BGO131003:BGT131003 BQK131003:BQP131003 CAG131003:CAL131003 CKC131003:CKH131003 CTY131003:CUD131003 DDU131003:DDZ131003 DNQ131003:DNV131003 DXM131003:DXR131003 EHI131003:EHN131003 ERE131003:ERJ131003 FBA131003:FBF131003 FKW131003:FLB131003 FUS131003:FUX131003 GEO131003:GET131003 GOK131003:GOP131003 GYG131003:GYL131003 HIC131003:HIH131003 HRY131003:HSD131003 IBU131003:IBZ131003 ILQ131003:ILV131003 IVM131003:IVR131003 JFI131003:JFN131003 JPE131003:JPJ131003 JZA131003:JZF131003 KIW131003:KJB131003 KSS131003:KSX131003 LCO131003:LCT131003 LMK131003:LMP131003 LWG131003:LWL131003 MGC131003:MGH131003 MPY131003:MQD131003 MZU131003:MZZ131003 NJQ131003:NJV131003 NTM131003:NTR131003 ODI131003:ODN131003 ONE131003:ONJ131003 OXA131003:OXF131003 PGW131003:PHB131003 PQS131003:PQX131003 QAO131003:QAT131003 QKK131003:QKP131003 QUG131003:QUL131003 REC131003:REH131003 RNY131003:ROD131003 RXU131003:RXZ131003 SHQ131003:SHV131003 SRM131003:SRR131003 TBI131003:TBN131003 TLE131003:TLJ131003 TVA131003:TVF131003 UEW131003:UFB131003 UOS131003:UOX131003 UYO131003:UYT131003 VIK131003:VIP131003 VSG131003:VSL131003 WCC131003:WCH131003 WLY131003:WMD131003 WVU131003:WVZ131003 M196539:R196539 JI196539:JN196539 TE196539:TJ196539 ADA196539:ADF196539 AMW196539:ANB196539 AWS196539:AWX196539 BGO196539:BGT196539 BQK196539:BQP196539 CAG196539:CAL196539 CKC196539:CKH196539 CTY196539:CUD196539 DDU196539:DDZ196539 DNQ196539:DNV196539 DXM196539:DXR196539 EHI196539:EHN196539 ERE196539:ERJ196539 FBA196539:FBF196539 FKW196539:FLB196539 FUS196539:FUX196539 GEO196539:GET196539 GOK196539:GOP196539 GYG196539:GYL196539 HIC196539:HIH196539 HRY196539:HSD196539 IBU196539:IBZ196539 ILQ196539:ILV196539 IVM196539:IVR196539 JFI196539:JFN196539 JPE196539:JPJ196539 JZA196539:JZF196539 KIW196539:KJB196539 KSS196539:KSX196539 LCO196539:LCT196539 LMK196539:LMP196539 LWG196539:LWL196539 MGC196539:MGH196539 MPY196539:MQD196539 MZU196539:MZZ196539 NJQ196539:NJV196539 NTM196539:NTR196539 ODI196539:ODN196539 ONE196539:ONJ196539 OXA196539:OXF196539 PGW196539:PHB196539 PQS196539:PQX196539 QAO196539:QAT196539 QKK196539:QKP196539 QUG196539:QUL196539 REC196539:REH196539 RNY196539:ROD196539 RXU196539:RXZ196539 SHQ196539:SHV196539 SRM196539:SRR196539 TBI196539:TBN196539 TLE196539:TLJ196539 TVA196539:TVF196539 UEW196539:UFB196539 UOS196539:UOX196539 UYO196539:UYT196539 VIK196539:VIP196539 VSG196539:VSL196539 WCC196539:WCH196539 WLY196539:WMD196539 WVU196539:WVZ196539 M262075:R262075 JI262075:JN262075 TE262075:TJ262075 ADA262075:ADF262075 AMW262075:ANB262075 AWS262075:AWX262075 BGO262075:BGT262075 BQK262075:BQP262075 CAG262075:CAL262075 CKC262075:CKH262075 CTY262075:CUD262075 DDU262075:DDZ262075 DNQ262075:DNV262075 DXM262075:DXR262075 EHI262075:EHN262075 ERE262075:ERJ262075 FBA262075:FBF262075 FKW262075:FLB262075 FUS262075:FUX262075 GEO262075:GET262075 GOK262075:GOP262075 GYG262075:GYL262075 HIC262075:HIH262075 HRY262075:HSD262075 IBU262075:IBZ262075 ILQ262075:ILV262075 IVM262075:IVR262075 JFI262075:JFN262075 JPE262075:JPJ262075 JZA262075:JZF262075 KIW262075:KJB262075 KSS262075:KSX262075 LCO262075:LCT262075 LMK262075:LMP262075 LWG262075:LWL262075 MGC262075:MGH262075 MPY262075:MQD262075 MZU262075:MZZ262075 NJQ262075:NJV262075 NTM262075:NTR262075 ODI262075:ODN262075 ONE262075:ONJ262075 OXA262075:OXF262075 PGW262075:PHB262075 PQS262075:PQX262075 QAO262075:QAT262075 QKK262075:QKP262075 QUG262075:QUL262075 REC262075:REH262075 RNY262075:ROD262075 RXU262075:RXZ262075 SHQ262075:SHV262075 SRM262075:SRR262075 TBI262075:TBN262075 TLE262075:TLJ262075 TVA262075:TVF262075 UEW262075:UFB262075 UOS262075:UOX262075 UYO262075:UYT262075 VIK262075:VIP262075 VSG262075:VSL262075 WCC262075:WCH262075 WLY262075:WMD262075 WVU262075:WVZ262075 M327611:R327611 JI327611:JN327611 TE327611:TJ327611 ADA327611:ADF327611 AMW327611:ANB327611 AWS327611:AWX327611 BGO327611:BGT327611 BQK327611:BQP327611 CAG327611:CAL327611 CKC327611:CKH327611 CTY327611:CUD327611 DDU327611:DDZ327611 DNQ327611:DNV327611 DXM327611:DXR327611 EHI327611:EHN327611 ERE327611:ERJ327611 FBA327611:FBF327611 FKW327611:FLB327611 FUS327611:FUX327611 GEO327611:GET327611 GOK327611:GOP327611 GYG327611:GYL327611 HIC327611:HIH327611 HRY327611:HSD327611 IBU327611:IBZ327611 ILQ327611:ILV327611 IVM327611:IVR327611 JFI327611:JFN327611 JPE327611:JPJ327611 JZA327611:JZF327611 KIW327611:KJB327611 KSS327611:KSX327611 LCO327611:LCT327611 LMK327611:LMP327611 LWG327611:LWL327611 MGC327611:MGH327611 MPY327611:MQD327611 MZU327611:MZZ327611 NJQ327611:NJV327611 NTM327611:NTR327611 ODI327611:ODN327611 ONE327611:ONJ327611 OXA327611:OXF327611 PGW327611:PHB327611 PQS327611:PQX327611 QAO327611:QAT327611 QKK327611:QKP327611 QUG327611:QUL327611 REC327611:REH327611 RNY327611:ROD327611 RXU327611:RXZ327611 SHQ327611:SHV327611 SRM327611:SRR327611 TBI327611:TBN327611 TLE327611:TLJ327611 TVA327611:TVF327611 UEW327611:UFB327611 UOS327611:UOX327611 UYO327611:UYT327611 VIK327611:VIP327611 VSG327611:VSL327611 WCC327611:WCH327611 WLY327611:WMD327611 WVU327611:WVZ327611 M393147:R393147 JI393147:JN393147 TE393147:TJ393147 ADA393147:ADF393147 AMW393147:ANB393147 AWS393147:AWX393147 BGO393147:BGT393147 BQK393147:BQP393147 CAG393147:CAL393147 CKC393147:CKH393147 CTY393147:CUD393147 DDU393147:DDZ393147 DNQ393147:DNV393147 DXM393147:DXR393147 EHI393147:EHN393147 ERE393147:ERJ393147 FBA393147:FBF393147 FKW393147:FLB393147 FUS393147:FUX393147 GEO393147:GET393147 GOK393147:GOP393147 GYG393147:GYL393147 HIC393147:HIH393147 HRY393147:HSD393147 IBU393147:IBZ393147 ILQ393147:ILV393147 IVM393147:IVR393147 JFI393147:JFN393147 JPE393147:JPJ393147 JZA393147:JZF393147 KIW393147:KJB393147 KSS393147:KSX393147 LCO393147:LCT393147 LMK393147:LMP393147 LWG393147:LWL393147 MGC393147:MGH393147 MPY393147:MQD393147 MZU393147:MZZ393147 NJQ393147:NJV393147 NTM393147:NTR393147 ODI393147:ODN393147 ONE393147:ONJ393147 OXA393147:OXF393147 PGW393147:PHB393147 PQS393147:PQX393147 QAO393147:QAT393147 QKK393147:QKP393147 QUG393147:QUL393147 REC393147:REH393147 RNY393147:ROD393147 RXU393147:RXZ393147 SHQ393147:SHV393147 SRM393147:SRR393147 TBI393147:TBN393147 TLE393147:TLJ393147 TVA393147:TVF393147 UEW393147:UFB393147 UOS393147:UOX393147 UYO393147:UYT393147 VIK393147:VIP393147 VSG393147:VSL393147 WCC393147:WCH393147 WLY393147:WMD393147 WVU393147:WVZ393147 M458683:R458683 JI458683:JN458683 TE458683:TJ458683 ADA458683:ADF458683 AMW458683:ANB458683 AWS458683:AWX458683 BGO458683:BGT458683 BQK458683:BQP458683 CAG458683:CAL458683 CKC458683:CKH458683 CTY458683:CUD458683 DDU458683:DDZ458683 DNQ458683:DNV458683 DXM458683:DXR458683 EHI458683:EHN458683 ERE458683:ERJ458683 FBA458683:FBF458683 FKW458683:FLB458683 FUS458683:FUX458683 GEO458683:GET458683 GOK458683:GOP458683 GYG458683:GYL458683 HIC458683:HIH458683 HRY458683:HSD458683 IBU458683:IBZ458683 ILQ458683:ILV458683 IVM458683:IVR458683 JFI458683:JFN458683 JPE458683:JPJ458683 JZA458683:JZF458683 KIW458683:KJB458683 KSS458683:KSX458683 LCO458683:LCT458683 LMK458683:LMP458683 LWG458683:LWL458683 MGC458683:MGH458683 MPY458683:MQD458683 MZU458683:MZZ458683 NJQ458683:NJV458683 NTM458683:NTR458683 ODI458683:ODN458683 ONE458683:ONJ458683 OXA458683:OXF458683 PGW458683:PHB458683 PQS458683:PQX458683 QAO458683:QAT458683 QKK458683:QKP458683 QUG458683:QUL458683 REC458683:REH458683 RNY458683:ROD458683 RXU458683:RXZ458683 SHQ458683:SHV458683 SRM458683:SRR458683 TBI458683:TBN458683 TLE458683:TLJ458683 TVA458683:TVF458683 UEW458683:UFB458683 UOS458683:UOX458683 UYO458683:UYT458683 VIK458683:VIP458683 VSG458683:VSL458683 WCC458683:WCH458683 WLY458683:WMD458683 WVU458683:WVZ458683 M524219:R524219 JI524219:JN524219 TE524219:TJ524219 ADA524219:ADF524219 AMW524219:ANB524219 AWS524219:AWX524219 BGO524219:BGT524219 BQK524219:BQP524219 CAG524219:CAL524219 CKC524219:CKH524219 CTY524219:CUD524219 DDU524219:DDZ524219 DNQ524219:DNV524219 DXM524219:DXR524219 EHI524219:EHN524219 ERE524219:ERJ524219 FBA524219:FBF524219 FKW524219:FLB524219 FUS524219:FUX524219 GEO524219:GET524219 GOK524219:GOP524219 GYG524219:GYL524219 HIC524219:HIH524219 HRY524219:HSD524219 IBU524219:IBZ524219 ILQ524219:ILV524219 IVM524219:IVR524219 JFI524219:JFN524219 JPE524219:JPJ524219 JZA524219:JZF524219 KIW524219:KJB524219 KSS524219:KSX524219 LCO524219:LCT524219 LMK524219:LMP524219 LWG524219:LWL524219 MGC524219:MGH524219 MPY524219:MQD524219 MZU524219:MZZ524219 NJQ524219:NJV524219 NTM524219:NTR524219 ODI524219:ODN524219 ONE524219:ONJ524219 OXA524219:OXF524219 PGW524219:PHB524219 PQS524219:PQX524219 QAO524219:QAT524219 QKK524219:QKP524219 QUG524219:QUL524219 REC524219:REH524219 RNY524219:ROD524219 RXU524219:RXZ524219 SHQ524219:SHV524219 SRM524219:SRR524219 TBI524219:TBN524219 TLE524219:TLJ524219 TVA524219:TVF524219 UEW524219:UFB524219 UOS524219:UOX524219 UYO524219:UYT524219 VIK524219:VIP524219 VSG524219:VSL524219 WCC524219:WCH524219 WLY524219:WMD524219 WVU524219:WVZ524219 M589755:R589755 JI589755:JN589755 TE589755:TJ589755 ADA589755:ADF589755 AMW589755:ANB589755 AWS589755:AWX589755 BGO589755:BGT589755 BQK589755:BQP589755 CAG589755:CAL589755 CKC589755:CKH589755 CTY589755:CUD589755 DDU589755:DDZ589755 DNQ589755:DNV589755 DXM589755:DXR589755 EHI589755:EHN589755 ERE589755:ERJ589755 FBA589755:FBF589755 FKW589755:FLB589755 FUS589755:FUX589755 GEO589755:GET589755 GOK589755:GOP589755 GYG589755:GYL589755 HIC589755:HIH589755 HRY589755:HSD589755 IBU589755:IBZ589755 ILQ589755:ILV589755 IVM589755:IVR589755 JFI589755:JFN589755 JPE589755:JPJ589755 JZA589755:JZF589755 KIW589755:KJB589755 KSS589755:KSX589755 LCO589755:LCT589755 LMK589755:LMP589755 LWG589755:LWL589755 MGC589755:MGH589755 MPY589755:MQD589755 MZU589755:MZZ589755 NJQ589755:NJV589755 NTM589755:NTR589755 ODI589755:ODN589755 ONE589755:ONJ589755 OXA589755:OXF589755 PGW589755:PHB589755 PQS589755:PQX589755 QAO589755:QAT589755 QKK589755:QKP589755 QUG589755:QUL589755 REC589755:REH589755 RNY589755:ROD589755 RXU589755:RXZ589755 SHQ589755:SHV589755 SRM589755:SRR589755 TBI589755:TBN589755 TLE589755:TLJ589755 TVA589755:TVF589755 UEW589755:UFB589755 UOS589755:UOX589755 UYO589755:UYT589755 VIK589755:VIP589755 VSG589755:VSL589755 WCC589755:WCH589755 WLY589755:WMD589755 WVU589755:WVZ589755 M655291:R655291 JI655291:JN655291 TE655291:TJ655291 ADA655291:ADF655291 AMW655291:ANB655291 AWS655291:AWX655291 BGO655291:BGT655291 BQK655291:BQP655291 CAG655291:CAL655291 CKC655291:CKH655291 CTY655291:CUD655291 DDU655291:DDZ655291 DNQ655291:DNV655291 DXM655291:DXR655291 EHI655291:EHN655291 ERE655291:ERJ655291 FBA655291:FBF655291 FKW655291:FLB655291 FUS655291:FUX655291 GEO655291:GET655291 GOK655291:GOP655291 GYG655291:GYL655291 HIC655291:HIH655291 HRY655291:HSD655291 IBU655291:IBZ655291 ILQ655291:ILV655291 IVM655291:IVR655291 JFI655291:JFN655291 JPE655291:JPJ655291 JZA655291:JZF655291 KIW655291:KJB655291 KSS655291:KSX655291 LCO655291:LCT655291 LMK655291:LMP655291 LWG655291:LWL655291 MGC655291:MGH655291 MPY655291:MQD655291 MZU655291:MZZ655291 NJQ655291:NJV655291 NTM655291:NTR655291 ODI655291:ODN655291 ONE655291:ONJ655291 OXA655291:OXF655291 PGW655291:PHB655291 PQS655291:PQX655291 QAO655291:QAT655291 QKK655291:QKP655291 QUG655291:QUL655291 REC655291:REH655291 RNY655291:ROD655291 RXU655291:RXZ655291 SHQ655291:SHV655291 SRM655291:SRR655291 TBI655291:TBN655291 TLE655291:TLJ655291 TVA655291:TVF655291 UEW655291:UFB655291 UOS655291:UOX655291 UYO655291:UYT655291 VIK655291:VIP655291 VSG655291:VSL655291 WCC655291:WCH655291 WLY655291:WMD655291 WVU655291:WVZ655291 M720827:R720827 JI720827:JN720827 TE720827:TJ720827 ADA720827:ADF720827 AMW720827:ANB720827 AWS720827:AWX720827 BGO720827:BGT720827 BQK720827:BQP720827 CAG720827:CAL720827 CKC720827:CKH720827 CTY720827:CUD720827 DDU720827:DDZ720827 DNQ720827:DNV720827 DXM720827:DXR720827 EHI720827:EHN720827 ERE720827:ERJ720827 FBA720827:FBF720827 FKW720827:FLB720827 FUS720827:FUX720827 GEO720827:GET720827 GOK720827:GOP720827 GYG720827:GYL720827 HIC720827:HIH720827 HRY720827:HSD720827 IBU720827:IBZ720827 ILQ720827:ILV720827 IVM720827:IVR720827 JFI720827:JFN720827 JPE720827:JPJ720827 JZA720827:JZF720827 KIW720827:KJB720827 KSS720827:KSX720827 LCO720827:LCT720827 LMK720827:LMP720827 LWG720827:LWL720827 MGC720827:MGH720827 MPY720827:MQD720827 MZU720827:MZZ720827 NJQ720827:NJV720827 NTM720827:NTR720827 ODI720827:ODN720827 ONE720827:ONJ720827 OXA720827:OXF720827 PGW720827:PHB720827 PQS720827:PQX720827 QAO720827:QAT720827 QKK720827:QKP720827 QUG720827:QUL720827 REC720827:REH720827 RNY720827:ROD720827 RXU720827:RXZ720827 SHQ720827:SHV720827 SRM720827:SRR720827 TBI720827:TBN720827 TLE720827:TLJ720827 TVA720827:TVF720827 UEW720827:UFB720827 UOS720827:UOX720827 UYO720827:UYT720827 VIK720827:VIP720827 VSG720827:VSL720827 WCC720827:WCH720827 WLY720827:WMD720827 WVU720827:WVZ720827 M786363:R786363 JI786363:JN786363 TE786363:TJ786363 ADA786363:ADF786363 AMW786363:ANB786363 AWS786363:AWX786363 BGO786363:BGT786363 BQK786363:BQP786363 CAG786363:CAL786363 CKC786363:CKH786363 CTY786363:CUD786363 DDU786363:DDZ786363 DNQ786363:DNV786363 DXM786363:DXR786363 EHI786363:EHN786363 ERE786363:ERJ786363 FBA786363:FBF786363 FKW786363:FLB786363 FUS786363:FUX786363 GEO786363:GET786363 GOK786363:GOP786363 GYG786363:GYL786363 HIC786363:HIH786363 HRY786363:HSD786363 IBU786363:IBZ786363 ILQ786363:ILV786363 IVM786363:IVR786363 JFI786363:JFN786363 JPE786363:JPJ786363 JZA786363:JZF786363 KIW786363:KJB786363 KSS786363:KSX786363 LCO786363:LCT786363 LMK786363:LMP786363 LWG786363:LWL786363 MGC786363:MGH786363 MPY786363:MQD786363 MZU786363:MZZ786363 NJQ786363:NJV786363 NTM786363:NTR786363 ODI786363:ODN786363 ONE786363:ONJ786363 OXA786363:OXF786363 PGW786363:PHB786363 PQS786363:PQX786363 QAO786363:QAT786363 QKK786363:QKP786363 QUG786363:QUL786363 REC786363:REH786363 RNY786363:ROD786363 RXU786363:RXZ786363 SHQ786363:SHV786363 SRM786363:SRR786363 TBI786363:TBN786363 TLE786363:TLJ786363 TVA786363:TVF786363 UEW786363:UFB786363 UOS786363:UOX786363 UYO786363:UYT786363 VIK786363:VIP786363 VSG786363:VSL786363 WCC786363:WCH786363 WLY786363:WMD786363 WVU786363:WVZ786363 M851899:R851899 JI851899:JN851899 TE851899:TJ851899 ADA851899:ADF851899 AMW851899:ANB851899 AWS851899:AWX851899 BGO851899:BGT851899 BQK851899:BQP851899 CAG851899:CAL851899 CKC851899:CKH851899 CTY851899:CUD851899 DDU851899:DDZ851899 DNQ851899:DNV851899 DXM851899:DXR851899 EHI851899:EHN851899 ERE851899:ERJ851899 FBA851899:FBF851899 FKW851899:FLB851899 FUS851899:FUX851899 GEO851899:GET851899 GOK851899:GOP851899 GYG851899:GYL851899 HIC851899:HIH851899 HRY851899:HSD851899 IBU851899:IBZ851899 ILQ851899:ILV851899 IVM851899:IVR851899 JFI851899:JFN851899 JPE851899:JPJ851899 JZA851899:JZF851899 KIW851899:KJB851899 KSS851899:KSX851899 LCO851899:LCT851899 LMK851899:LMP851899 LWG851899:LWL851899 MGC851899:MGH851899 MPY851899:MQD851899 MZU851899:MZZ851899 NJQ851899:NJV851899 NTM851899:NTR851899 ODI851899:ODN851899 ONE851899:ONJ851899 OXA851899:OXF851899 PGW851899:PHB851899 PQS851899:PQX851899 QAO851899:QAT851899 QKK851899:QKP851899 QUG851899:QUL851899 REC851899:REH851899 RNY851899:ROD851899 RXU851899:RXZ851899 SHQ851899:SHV851899 SRM851899:SRR851899 TBI851899:TBN851899 TLE851899:TLJ851899 TVA851899:TVF851899 UEW851899:UFB851899 UOS851899:UOX851899 UYO851899:UYT851899 VIK851899:VIP851899 VSG851899:VSL851899 WCC851899:WCH851899 WLY851899:WMD851899 WVU851899:WVZ851899 M917435:R917435 JI917435:JN917435 TE917435:TJ917435 ADA917435:ADF917435 AMW917435:ANB917435 AWS917435:AWX917435 BGO917435:BGT917435 BQK917435:BQP917435 CAG917435:CAL917435 CKC917435:CKH917435 CTY917435:CUD917435 DDU917435:DDZ917435 DNQ917435:DNV917435 DXM917435:DXR917435 EHI917435:EHN917435 ERE917435:ERJ917435 FBA917435:FBF917435 FKW917435:FLB917435 FUS917435:FUX917435 GEO917435:GET917435 GOK917435:GOP917435 GYG917435:GYL917435 HIC917435:HIH917435 HRY917435:HSD917435 IBU917435:IBZ917435 ILQ917435:ILV917435 IVM917435:IVR917435 JFI917435:JFN917435 JPE917435:JPJ917435 JZA917435:JZF917435 KIW917435:KJB917435 KSS917435:KSX917435 LCO917435:LCT917435 LMK917435:LMP917435 LWG917435:LWL917435 MGC917435:MGH917435 MPY917435:MQD917435 MZU917435:MZZ917435 NJQ917435:NJV917435 NTM917435:NTR917435 ODI917435:ODN917435 ONE917435:ONJ917435 OXA917435:OXF917435 PGW917435:PHB917435 PQS917435:PQX917435 QAO917435:QAT917435 QKK917435:QKP917435 QUG917435:QUL917435 REC917435:REH917435 RNY917435:ROD917435 RXU917435:RXZ917435 SHQ917435:SHV917435 SRM917435:SRR917435 TBI917435:TBN917435 TLE917435:TLJ917435 TVA917435:TVF917435 UEW917435:UFB917435 UOS917435:UOX917435 UYO917435:UYT917435 VIK917435:VIP917435 VSG917435:VSL917435 WCC917435:WCH917435 WLY917435:WMD917435 WVU917435:WVZ917435 M982971:R982971 JI982971:JN982971 TE982971:TJ982971 ADA982971:ADF982971 AMW982971:ANB982971 AWS982971:AWX982971 BGO982971:BGT982971 BQK982971:BQP982971 CAG982971:CAL982971 CKC982971:CKH982971 CTY982971:CUD982971 DDU982971:DDZ982971 DNQ982971:DNV982971 DXM982971:DXR982971 EHI982971:EHN982971 ERE982971:ERJ982971 FBA982971:FBF982971 FKW982971:FLB982971 FUS982971:FUX982971 GEO982971:GET982971 GOK982971:GOP982971 GYG982971:GYL982971 HIC982971:HIH982971 HRY982971:HSD982971 IBU982971:IBZ982971 ILQ982971:ILV982971 IVM982971:IVR982971 JFI982971:JFN982971 JPE982971:JPJ982971 JZA982971:JZF982971 KIW982971:KJB982971 KSS982971:KSX982971 LCO982971:LCT982971 LMK982971:LMP982971 LWG982971:LWL982971 MGC982971:MGH982971 MPY982971:MQD982971 MZU982971:MZZ982971 NJQ982971:NJV982971 NTM982971:NTR982971 ODI982971:ODN982971 ONE982971:ONJ982971 OXA982971:OXF982971 PGW982971:PHB982971 PQS982971:PQX982971 QAO982971:QAT982971 QKK982971:QKP982971 QUG982971:QUL982971 REC982971:REH982971 RNY982971:ROD982971 RXU982971:RXZ982971 SHQ982971:SHV982971 SRM982971:SRR982971 TBI982971:TBN982971 TLE982971:TLJ982971 TVA982971:TVF982971 UEW982971:UFB982971 UOS982971:UOX982971 UYO982971:UYT982971 VIK982971:VIP982971 VSG982971:VSL982971 WCC982971:WCH982971 WLY982971:WMD982971 WVU982971:WVZ982971" xr:uid="{00000000-0002-0000-0E00-000000000000}"/>
  </dataValidations>
  <printOptions horizontalCentered="1" verticalCentered="1"/>
  <pageMargins left="0.25" right="0.25" top="0.75" bottom="0.75" header="0.3" footer="0.3"/>
  <pageSetup paperSize="9" scale="93"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0276-EED0-407B-ABC5-47D40E6AFA54}">
  <sheetPr>
    <tabColor theme="7" tint="0.79998168889431442"/>
    <pageSetUpPr fitToPage="1"/>
  </sheetPr>
  <dimension ref="A1:U39"/>
  <sheetViews>
    <sheetView view="pageBreakPreview" zoomScale="142" zoomScaleNormal="100" zoomScaleSheetLayoutView="142" workbookViewId="0">
      <selection activeCell="W41" sqref="W41"/>
    </sheetView>
  </sheetViews>
  <sheetFormatPr defaultColWidth="8.58203125" defaultRowHeight="13"/>
  <cols>
    <col min="1" max="13" width="3.75" style="59" customWidth="1"/>
    <col min="14" max="14" width="2" style="59" customWidth="1"/>
    <col min="15" max="16" width="3.75" style="59" customWidth="1"/>
    <col min="17" max="17" width="2" style="59" customWidth="1"/>
    <col min="18" max="19" width="3.75" style="59" customWidth="1"/>
    <col min="20" max="20" width="2.33203125" style="59" customWidth="1"/>
    <col min="21" max="21" width="3.58203125" style="59" customWidth="1"/>
    <col min="22" max="16384" width="8.58203125" style="59"/>
  </cols>
  <sheetData>
    <row r="1" spans="1:21" ht="21.65" customHeight="1"/>
    <row r="2" spans="1:21" ht="21.65" customHeight="1">
      <c r="A2" s="539" t="s">
        <v>5603</v>
      </c>
      <c r="B2" s="539"/>
      <c r="C2" s="539"/>
      <c r="D2" s="539"/>
      <c r="E2" s="539"/>
      <c r="F2" s="539"/>
      <c r="G2" s="539"/>
      <c r="H2" s="539"/>
      <c r="I2" s="539"/>
      <c r="J2" s="539"/>
      <c r="K2" s="539"/>
      <c r="L2" s="539"/>
      <c r="M2" s="539"/>
      <c r="N2" s="539"/>
      <c r="O2" s="539"/>
      <c r="P2" s="539"/>
      <c r="Q2" s="539"/>
      <c r="R2" s="539"/>
      <c r="S2" s="539"/>
      <c r="T2" s="539"/>
      <c r="U2" s="539"/>
    </row>
    <row r="3" spans="1:21" ht="21.65" customHeight="1"/>
    <row r="4" spans="1:21" ht="21.65" customHeight="1"/>
    <row r="5" spans="1:21" ht="21.65" customHeight="1">
      <c r="H5" s="39"/>
      <c r="I5" s="39"/>
      <c r="J5" s="60"/>
      <c r="K5" s="540" t="s">
        <v>5604</v>
      </c>
      <c r="L5" s="540"/>
      <c r="M5" s="520"/>
      <c r="N5" s="520"/>
      <c r="O5" s="60" t="s">
        <v>5605</v>
      </c>
      <c r="P5" s="541"/>
      <c r="Q5" s="541"/>
      <c r="R5" s="60" t="s">
        <v>5606</v>
      </c>
      <c r="S5" s="541"/>
      <c r="T5" s="541"/>
      <c r="U5" s="60" t="s">
        <v>5607</v>
      </c>
    </row>
    <row r="6" spans="1:21" ht="21.65" customHeight="1"/>
    <row r="7" spans="1:21" ht="21.65" customHeight="1">
      <c r="A7" s="519" t="s">
        <v>5608</v>
      </c>
      <c r="B7" s="519"/>
      <c r="C7" s="519"/>
      <c r="D7" s="519"/>
      <c r="E7" s="519"/>
      <c r="F7" s="519"/>
      <c r="G7" s="519"/>
    </row>
    <row r="8" spans="1:21" ht="21.65" customHeight="1"/>
    <row r="9" spans="1:21" ht="21.65" customHeight="1">
      <c r="C9" s="61"/>
    </row>
    <row r="10" spans="1:21" ht="21.65" customHeight="1">
      <c r="E10" s="527" t="s">
        <v>5609</v>
      </c>
      <c r="F10" s="528"/>
      <c r="G10" s="528"/>
      <c r="H10" s="528"/>
      <c r="I10" s="528"/>
      <c r="J10" s="529"/>
      <c r="K10" s="533"/>
      <c r="L10" s="534"/>
      <c r="M10" s="534"/>
      <c r="N10" s="534"/>
      <c r="O10" s="534"/>
      <c r="P10" s="534"/>
      <c r="Q10" s="534"/>
      <c r="R10" s="534"/>
      <c r="S10" s="534"/>
      <c r="T10" s="534"/>
      <c r="U10" s="535"/>
    </row>
    <row r="11" spans="1:21" ht="21.65" customHeight="1">
      <c r="E11" s="530"/>
      <c r="F11" s="531"/>
      <c r="G11" s="531"/>
      <c r="H11" s="531"/>
      <c r="I11" s="531"/>
      <c r="J11" s="532"/>
      <c r="K11" s="536"/>
      <c r="L11" s="537"/>
      <c r="M11" s="537"/>
      <c r="N11" s="537"/>
      <c r="O11" s="537"/>
      <c r="P11" s="537"/>
      <c r="Q11" s="537"/>
      <c r="R11" s="537"/>
      <c r="S11" s="537"/>
      <c r="T11" s="537"/>
      <c r="U11" s="538"/>
    </row>
    <row r="12" spans="1:21" ht="21.65" customHeight="1">
      <c r="A12" s="516"/>
      <c r="B12" s="516"/>
      <c r="C12" s="516"/>
      <c r="D12" s="516"/>
      <c r="E12" s="516"/>
      <c r="F12" s="516"/>
      <c r="G12" s="516"/>
      <c r="H12" s="516"/>
      <c r="I12" s="516"/>
      <c r="J12" s="516"/>
      <c r="K12" s="516"/>
      <c r="L12" s="516"/>
      <c r="M12" s="516"/>
      <c r="N12" s="516"/>
      <c r="O12" s="516"/>
      <c r="P12" s="516"/>
      <c r="Q12" s="516"/>
      <c r="R12" s="516"/>
      <c r="S12" s="516"/>
      <c r="T12" s="516"/>
      <c r="U12" s="516"/>
    </row>
    <row r="13" spans="1:21" ht="21.65" customHeight="1">
      <c r="J13" s="519" t="s">
        <v>5610</v>
      </c>
      <c r="K13" s="519"/>
      <c r="L13" s="39" t="s">
        <v>5611</v>
      </c>
      <c r="M13" s="520"/>
      <c r="N13" s="520"/>
      <c r="O13" s="62" t="s">
        <v>5612</v>
      </c>
      <c r="P13" s="520"/>
      <c r="Q13" s="520"/>
      <c r="R13" s="39"/>
      <c r="S13" s="39"/>
    </row>
    <row r="14" spans="1:21" ht="33.65" customHeight="1">
      <c r="L14" s="524"/>
      <c r="M14" s="524"/>
      <c r="N14" s="524"/>
      <c r="O14" s="524"/>
      <c r="P14" s="524"/>
      <c r="Q14" s="524"/>
      <c r="R14" s="524"/>
      <c r="S14" s="524"/>
      <c r="T14" s="524"/>
      <c r="U14" s="524"/>
    </row>
    <row r="15" spans="1:21" ht="21.65" customHeight="1">
      <c r="E15" s="525" t="s">
        <v>5613</v>
      </c>
      <c r="F15" s="519"/>
      <c r="G15" s="519"/>
      <c r="H15" s="519"/>
      <c r="J15" s="519" t="s">
        <v>5614</v>
      </c>
      <c r="K15" s="519"/>
      <c r="M15" s="522"/>
      <c r="N15" s="522"/>
      <c r="O15" s="522"/>
      <c r="P15" s="522"/>
      <c r="Q15" s="522"/>
      <c r="R15" s="522"/>
      <c r="S15" s="522"/>
      <c r="T15" s="522"/>
      <c r="U15" s="522"/>
    </row>
    <row r="16" spans="1:21" ht="21.65" customHeight="1">
      <c r="E16" s="519"/>
      <c r="F16" s="519"/>
      <c r="G16" s="519"/>
      <c r="H16" s="519"/>
      <c r="J16" s="519"/>
      <c r="K16" s="519"/>
      <c r="M16" s="522"/>
      <c r="N16" s="522"/>
      <c r="O16" s="522"/>
      <c r="P16" s="522"/>
      <c r="Q16" s="522"/>
      <c r="R16" s="522"/>
      <c r="S16" s="522"/>
      <c r="T16" s="522"/>
      <c r="U16" s="522"/>
    </row>
    <row r="17" spans="1:21" ht="21.65" customHeight="1">
      <c r="A17" s="516"/>
      <c r="B17" s="516"/>
      <c r="C17" s="516"/>
      <c r="D17" s="516"/>
      <c r="E17" s="516"/>
      <c r="F17" s="516"/>
      <c r="G17" s="516"/>
      <c r="H17" s="516"/>
      <c r="I17" s="516"/>
      <c r="J17" s="516"/>
      <c r="K17" s="516"/>
      <c r="L17" s="516"/>
      <c r="M17" s="516"/>
      <c r="N17" s="516"/>
      <c r="O17" s="516"/>
      <c r="P17" s="516"/>
      <c r="Q17" s="516"/>
      <c r="R17" s="516"/>
      <c r="S17" s="516"/>
      <c r="T17" s="516"/>
      <c r="U17" s="516"/>
    </row>
    <row r="18" spans="1:21" ht="21.65" customHeight="1">
      <c r="J18" s="526" t="s">
        <v>5615</v>
      </c>
      <c r="K18" s="526"/>
      <c r="L18" s="526"/>
      <c r="M18" s="526"/>
      <c r="N18" s="526"/>
      <c r="O18" s="526"/>
      <c r="P18" s="526"/>
      <c r="Q18" s="526"/>
      <c r="R18" s="526"/>
      <c r="S18" s="526"/>
      <c r="T18" s="526"/>
      <c r="U18" s="526"/>
    </row>
    <row r="19" spans="1:21" ht="21.65" customHeight="1">
      <c r="J19" s="522"/>
      <c r="K19" s="522"/>
      <c r="L19" s="522"/>
      <c r="M19" s="522"/>
      <c r="N19" s="522"/>
      <c r="O19" s="522"/>
      <c r="P19" s="522"/>
      <c r="Q19" s="522"/>
      <c r="R19" s="522"/>
      <c r="S19" s="522"/>
      <c r="T19" s="522"/>
      <c r="U19" s="522"/>
    </row>
    <row r="20" spans="1:21" ht="21.65" customHeight="1">
      <c r="J20" s="522"/>
      <c r="K20" s="522"/>
      <c r="L20" s="522"/>
      <c r="M20" s="522"/>
      <c r="N20" s="522"/>
      <c r="O20" s="522"/>
      <c r="P20" s="522"/>
      <c r="Q20" s="522"/>
      <c r="R20" s="522"/>
      <c r="S20" s="522"/>
      <c r="T20" s="522"/>
      <c r="U20" s="522"/>
    </row>
    <row r="21" spans="1:21" ht="21.65" customHeight="1">
      <c r="J21" s="522"/>
      <c r="K21" s="522"/>
      <c r="L21" s="522"/>
      <c r="M21" s="522"/>
      <c r="N21" s="522"/>
      <c r="O21" s="522"/>
      <c r="P21" s="522"/>
      <c r="Q21" s="522"/>
      <c r="R21" s="522"/>
      <c r="S21" s="522"/>
      <c r="T21" s="522"/>
      <c r="U21" s="522"/>
    </row>
    <row r="22" spans="1:21" ht="21.65" customHeight="1">
      <c r="J22" s="519" t="s">
        <v>5616</v>
      </c>
      <c r="K22" s="519"/>
      <c r="L22" s="519"/>
      <c r="M22" s="520"/>
      <c r="N22" s="520"/>
      <c r="O22" s="39" t="s">
        <v>5617</v>
      </c>
      <c r="P22" s="520"/>
      <c r="Q22" s="520"/>
      <c r="R22" s="60" t="s">
        <v>5618</v>
      </c>
      <c r="S22" s="520"/>
      <c r="T22" s="520"/>
      <c r="U22" s="520"/>
    </row>
    <row r="23" spans="1:21" ht="21.65" customHeight="1">
      <c r="A23" s="516"/>
      <c r="B23" s="516"/>
      <c r="C23" s="516"/>
      <c r="D23" s="516"/>
      <c r="E23" s="516"/>
      <c r="F23" s="516"/>
      <c r="G23" s="516"/>
      <c r="H23" s="516"/>
      <c r="I23" s="516"/>
      <c r="J23" s="516"/>
      <c r="K23" s="516"/>
      <c r="L23" s="516"/>
      <c r="M23" s="516"/>
      <c r="N23" s="516"/>
      <c r="O23" s="516"/>
      <c r="P23" s="516"/>
      <c r="Q23" s="516"/>
      <c r="R23" s="516"/>
      <c r="S23" s="516"/>
      <c r="T23" s="516"/>
      <c r="U23" s="516"/>
    </row>
    <row r="24" spans="1:21" ht="21.65" customHeight="1">
      <c r="B24" s="517" t="s">
        <v>5619</v>
      </c>
      <c r="C24" s="517"/>
      <c r="D24" s="517"/>
      <c r="E24" s="517"/>
      <c r="F24" s="517"/>
      <c r="G24" s="517"/>
      <c r="H24" s="517"/>
      <c r="I24" s="521"/>
      <c r="J24" s="522"/>
      <c r="K24" s="522"/>
      <c r="L24" s="522"/>
      <c r="M24" s="522"/>
      <c r="N24" s="522"/>
      <c r="O24" s="522"/>
      <c r="P24" s="522"/>
      <c r="Q24" s="522"/>
      <c r="R24" s="522"/>
      <c r="S24" s="522"/>
      <c r="T24" s="522"/>
      <c r="U24" s="521"/>
    </row>
    <row r="25" spans="1:21" ht="21.65" customHeight="1">
      <c r="B25" s="517"/>
      <c r="C25" s="517"/>
      <c r="D25" s="517"/>
      <c r="E25" s="517"/>
      <c r="F25" s="517"/>
      <c r="G25" s="517"/>
      <c r="H25" s="517"/>
      <c r="I25" s="521"/>
      <c r="J25" s="522"/>
      <c r="K25" s="522"/>
      <c r="L25" s="522"/>
      <c r="M25" s="522"/>
      <c r="N25" s="522"/>
      <c r="O25" s="522"/>
      <c r="P25" s="522"/>
      <c r="Q25" s="522"/>
      <c r="R25" s="522"/>
      <c r="S25" s="522"/>
      <c r="T25" s="522"/>
      <c r="U25" s="521"/>
    </row>
    <row r="26" spans="1:21" ht="21.65" customHeight="1">
      <c r="B26" s="517" t="s">
        <v>5620</v>
      </c>
      <c r="C26" s="517"/>
      <c r="D26" s="517"/>
      <c r="E26" s="517"/>
      <c r="F26" s="517"/>
      <c r="G26" s="517"/>
      <c r="H26" s="517"/>
      <c r="I26" s="523" t="s">
        <v>5621</v>
      </c>
      <c r="J26" s="520"/>
      <c r="K26" s="520"/>
      <c r="L26" s="523" t="s">
        <v>5622</v>
      </c>
      <c r="M26" s="519" t="s">
        <v>5623</v>
      </c>
      <c r="N26" s="520"/>
      <c r="O26" s="520"/>
      <c r="P26" s="520"/>
      <c r="Q26" s="520"/>
      <c r="R26" s="519" t="s">
        <v>5624</v>
      </c>
      <c r="S26" s="63"/>
      <c r="T26" s="63"/>
      <c r="U26" s="516"/>
    </row>
    <row r="27" spans="1:21" ht="21.65" customHeight="1">
      <c r="B27" s="517"/>
      <c r="C27" s="517"/>
      <c r="D27" s="517"/>
      <c r="E27" s="517"/>
      <c r="F27" s="517"/>
      <c r="G27" s="517"/>
      <c r="H27" s="517"/>
      <c r="I27" s="523"/>
      <c r="J27" s="520"/>
      <c r="K27" s="520"/>
      <c r="L27" s="523"/>
      <c r="M27" s="519"/>
      <c r="N27" s="520"/>
      <c r="O27" s="520"/>
      <c r="P27" s="520"/>
      <c r="Q27" s="520"/>
      <c r="R27" s="519"/>
      <c r="S27" s="63"/>
      <c r="T27" s="63"/>
      <c r="U27" s="516"/>
    </row>
    <row r="28" spans="1:21" ht="21.65" customHeight="1">
      <c r="B28" s="517" t="s">
        <v>5625</v>
      </c>
      <c r="C28" s="517"/>
      <c r="D28" s="517"/>
      <c r="E28" s="517"/>
      <c r="F28" s="517"/>
      <c r="G28" s="517"/>
      <c r="H28" s="517"/>
      <c r="I28" s="520" t="s">
        <v>5626</v>
      </c>
      <c r="J28" s="520"/>
      <c r="K28" s="520"/>
      <c r="L28" s="520"/>
      <c r="M28" s="520"/>
      <c r="N28" s="519" t="s">
        <v>5605</v>
      </c>
      <c r="O28" s="520"/>
      <c r="P28" s="520"/>
      <c r="Q28" s="519" t="s">
        <v>5606</v>
      </c>
      <c r="R28" s="520"/>
      <c r="S28" s="520"/>
      <c r="T28" s="519" t="s">
        <v>5607</v>
      </c>
      <c r="U28" s="516"/>
    </row>
    <row r="29" spans="1:21" ht="21.65" customHeight="1">
      <c r="B29" s="517"/>
      <c r="C29" s="517"/>
      <c r="D29" s="517"/>
      <c r="E29" s="517"/>
      <c r="F29" s="517"/>
      <c r="G29" s="517"/>
      <c r="H29" s="517"/>
      <c r="I29" s="520"/>
      <c r="J29" s="520"/>
      <c r="K29" s="520"/>
      <c r="L29" s="520"/>
      <c r="M29" s="520"/>
      <c r="N29" s="519"/>
      <c r="O29" s="520"/>
      <c r="P29" s="520"/>
      <c r="Q29" s="519"/>
      <c r="R29" s="520"/>
      <c r="S29" s="520"/>
      <c r="T29" s="519"/>
      <c r="U29" s="516"/>
    </row>
    <row r="30" spans="1:21" ht="21.65" customHeight="1">
      <c r="B30" s="517" t="s">
        <v>5627</v>
      </c>
      <c r="C30" s="517"/>
      <c r="D30" s="517"/>
      <c r="E30" s="517"/>
      <c r="F30" s="517"/>
      <c r="G30" s="517"/>
      <c r="H30" s="517"/>
    </row>
    <row r="31" spans="1:21" ht="21.65" customHeight="1">
      <c r="B31" s="517"/>
      <c r="C31" s="517"/>
      <c r="D31" s="517"/>
      <c r="E31" s="517"/>
      <c r="F31" s="517"/>
      <c r="G31" s="517"/>
      <c r="H31" s="517"/>
    </row>
    <row r="32" spans="1:21" ht="21.65" customHeight="1">
      <c r="B32" s="516" t="s">
        <v>5628</v>
      </c>
      <c r="C32" s="516"/>
      <c r="D32" s="518"/>
      <c r="E32" s="518"/>
      <c r="F32" s="518"/>
      <c r="G32" s="518"/>
      <c r="H32" s="518"/>
      <c r="I32" s="518"/>
      <c r="J32" s="518"/>
      <c r="K32" s="518"/>
      <c r="L32" s="518"/>
      <c r="M32" s="518"/>
      <c r="N32" s="518"/>
      <c r="O32" s="518"/>
      <c r="P32" s="518"/>
      <c r="Q32" s="518"/>
      <c r="R32" s="518"/>
      <c r="S32" s="518"/>
      <c r="T32" s="518"/>
    </row>
    <row r="33" spans="1:21" ht="21.65" customHeight="1">
      <c r="B33" s="516"/>
      <c r="C33" s="516"/>
      <c r="D33" s="518"/>
      <c r="E33" s="518"/>
      <c r="F33" s="518"/>
      <c r="G33" s="518"/>
      <c r="H33" s="518"/>
      <c r="I33" s="518"/>
      <c r="J33" s="518"/>
      <c r="K33" s="518"/>
      <c r="L33" s="518"/>
      <c r="M33" s="518"/>
      <c r="N33" s="518"/>
      <c r="O33" s="518"/>
      <c r="P33" s="518"/>
      <c r="Q33" s="518"/>
      <c r="R33" s="518"/>
      <c r="S33" s="518"/>
      <c r="T33" s="518"/>
    </row>
    <row r="34" spans="1:21" ht="21.65" customHeight="1">
      <c r="B34" s="516"/>
      <c r="C34" s="516"/>
      <c r="D34" s="518"/>
      <c r="E34" s="518"/>
      <c r="F34" s="518"/>
      <c r="G34" s="518"/>
      <c r="H34" s="518"/>
      <c r="I34" s="518"/>
      <c r="J34" s="518"/>
      <c r="K34" s="518"/>
      <c r="L34" s="518"/>
      <c r="M34" s="518"/>
      <c r="N34" s="518"/>
      <c r="O34" s="518"/>
      <c r="P34" s="518"/>
      <c r="Q34" s="518"/>
      <c r="R34" s="518"/>
      <c r="S34" s="518"/>
      <c r="T34" s="518"/>
    </row>
    <row r="35" spans="1:21" ht="21.65" customHeight="1">
      <c r="B35" s="517" t="s">
        <v>5629</v>
      </c>
      <c r="C35" s="517"/>
      <c r="D35" s="517"/>
      <c r="E35" s="517"/>
      <c r="F35" s="517"/>
      <c r="G35" s="517"/>
      <c r="H35" s="517"/>
      <c r="I35" s="519" t="s">
        <v>5604</v>
      </c>
      <c r="J35" s="519"/>
      <c r="K35" s="520"/>
      <c r="L35" s="520"/>
      <c r="M35" s="519" t="s">
        <v>5605</v>
      </c>
      <c r="N35" s="520"/>
      <c r="O35" s="520"/>
      <c r="P35" s="519" t="s">
        <v>5606</v>
      </c>
      <c r="Q35" s="520"/>
      <c r="R35" s="520"/>
      <c r="S35" s="519" t="s">
        <v>5607</v>
      </c>
    </row>
    <row r="36" spans="1:21" ht="21.65" customHeight="1">
      <c r="B36" s="517"/>
      <c r="C36" s="517"/>
      <c r="D36" s="517"/>
      <c r="E36" s="517"/>
      <c r="F36" s="517"/>
      <c r="G36" s="517"/>
      <c r="H36" s="517"/>
      <c r="I36" s="519"/>
      <c r="J36" s="519"/>
      <c r="K36" s="520"/>
      <c r="L36" s="520"/>
      <c r="M36" s="519"/>
      <c r="N36" s="520"/>
      <c r="O36" s="520"/>
      <c r="P36" s="519"/>
      <c r="Q36" s="520"/>
      <c r="R36" s="520"/>
      <c r="S36" s="519"/>
    </row>
    <row r="37" spans="1:21" ht="21.65" customHeight="1">
      <c r="A37" s="516"/>
      <c r="B37" s="516"/>
      <c r="C37" s="516"/>
      <c r="D37" s="516"/>
      <c r="E37" s="516"/>
      <c r="F37" s="516"/>
      <c r="G37" s="516"/>
      <c r="H37" s="516"/>
      <c r="I37" s="516"/>
      <c r="J37" s="516"/>
      <c r="K37" s="516"/>
      <c r="L37" s="516"/>
      <c r="M37" s="516"/>
      <c r="N37" s="516"/>
      <c r="O37" s="516"/>
      <c r="P37" s="516"/>
      <c r="Q37" s="516"/>
      <c r="R37" s="516"/>
      <c r="S37" s="516"/>
      <c r="T37" s="516"/>
      <c r="U37" s="516"/>
    </row>
    <row r="38" spans="1:21" ht="21.65" customHeight="1">
      <c r="A38" s="470" t="s">
        <v>5630</v>
      </c>
      <c r="B38" s="470"/>
      <c r="C38" s="470"/>
      <c r="D38" s="470"/>
      <c r="E38" s="470"/>
      <c r="F38" s="470"/>
      <c r="G38" s="470"/>
      <c r="H38" s="470"/>
      <c r="I38" s="470"/>
      <c r="J38" s="470"/>
      <c r="K38" s="470"/>
      <c r="L38" s="470"/>
      <c r="M38" s="470"/>
      <c r="N38" s="470"/>
      <c r="O38" s="470"/>
      <c r="P38" s="470"/>
      <c r="Q38" s="470"/>
      <c r="R38" s="470"/>
      <c r="S38" s="470"/>
      <c r="T38" s="470"/>
      <c r="U38" s="470"/>
    </row>
    <row r="39" spans="1:21" ht="21.65" customHeight="1">
      <c r="A39" s="470"/>
      <c r="B39" s="470"/>
      <c r="C39" s="470"/>
      <c r="D39" s="470"/>
      <c r="E39" s="470"/>
      <c r="F39" s="470"/>
      <c r="G39" s="470"/>
      <c r="H39" s="470"/>
      <c r="I39" s="470"/>
      <c r="J39" s="470"/>
      <c r="K39" s="470"/>
      <c r="L39" s="470"/>
      <c r="M39" s="470"/>
      <c r="N39" s="470"/>
      <c r="O39" s="470"/>
      <c r="P39" s="470"/>
      <c r="Q39" s="470"/>
      <c r="R39" s="470"/>
      <c r="S39" s="470"/>
      <c r="T39" s="470"/>
      <c r="U39" s="470"/>
    </row>
  </sheetData>
  <sheetProtection algorithmName="SHA-512" hashValue="8Vh9DFn3unJf82SfhTGnngY4Ay0GiAX/LW573ZnSWtECEhebEjeMHNlACVH7wfsnIVpuM+/NlRzvh13paFPqiw==" saltValue="STTB/gqd5vofbnuMePwNLg==" spinCount="100000" sheet="1" objects="1" scenarios="1"/>
  <mergeCells count="58">
    <mergeCell ref="A7:G7"/>
    <mergeCell ref="A2:U2"/>
    <mergeCell ref="K5:L5"/>
    <mergeCell ref="M5:N5"/>
    <mergeCell ref="P5:Q5"/>
    <mergeCell ref="S5:T5"/>
    <mergeCell ref="E10:J11"/>
    <mergeCell ref="K10:U11"/>
    <mergeCell ref="A12:U12"/>
    <mergeCell ref="J13:K13"/>
    <mergeCell ref="M13:N13"/>
    <mergeCell ref="P13:Q13"/>
    <mergeCell ref="A23:U23"/>
    <mergeCell ref="L14:U14"/>
    <mergeCell ref="E15:H16"/>
    <mergeCell ref="J15:K16"/>
    <mergeCell ref="M15:U16"/>
    <mergeCell ref="A17:U17"/>
    <mergeCell ref="J18:U18"/>
    <mergeCell ref="J19:U21"/>
    <mergeCell ref="J22:L22"/>
    <mergeCell ref="M22:N22"/>
    <mergeCell ref="P22:Q22"/>
    <mergeCell ref="S22:U22"/>
    <mergeCell ref="B24:H25"/>
    <mergeCell ref="I24:I25"/>
    <mergeCell ref="J24:T25"/>
    <mergeCell ref="U24:U25"/>
    <mergeCell ref="B26:H27"/>
    <mergeCell ref="I26:I27"/>
    <mergeCell ref="J26:K27"/>
    <mergeCell ref="L26:L27"/>
    <mergeCell ref="M26:M27"/>
    <mergeCell ref="N26:Q27"/>
    <mergeCell ref="R26:R27"/>
    <mergeCell ref="U26:U27"/>
    <mergeCell ref="S35:S36"/>
    <mergeCell ref="B28:H29"/>
    <mergeCell ref="I28:K29"/>
    <mergeCell ref="L28:M29"/>
    <mergeCell ref="N28:N29"/>
    <mergeCell ref="O28:P29"/>
    <mergeCell ref="A37:U37"/>
    <mergeCell ref="A38:U39"/>
    <mergeCell ref="U28:U29"/>
    <mergeCell ref="B30:H31"/>
    <mergeCell ref="B32:C34"/>
    <mergeCell ref="D32:T34"/>
    <mergeCell ref="B35:H36"/>
    <mergeCell ref="I35:J36"/>
    <mergeCell ref="K35:L36"/>
    <mergeCell ref="M35:M36"/>
    <mergeCell ref="N35:O36"/>
    <mergeCell ref="P35:P36"/>
    <mergeCell ref="Q28:Q29"/>
    <mergeCell ref="R28:S29"/>
    <mergeCell ref="T28:T29"/>
    <mergeCell ref="Q35:R36"/>
  </mergeCells>
  <phoneticPr fontId="1"/>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87FF7C52-1F16-4B0E-BAA1-5DBCE72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6B4339-96BE-4568-A69F-03A8F94E5019}">
  <ds:schemaRefs>
    <ds:schemaRef ds:uri="http://schemas.microsoft.com/sharepoint/v3/contenttype/forms"/>
  </ds:schemaRefs>
</ds:datastoreItem>
</file>

<file path=customXml/itemProps3.xml><?xml version="1.0" encoding="utf-8"?>
<ds:datastoreItem xmlns:ds="http://schemas.openxmlformats.org/officeDocument/2006/customXml" ds:itemID="{D9C2ED79-3207-43D0-A171-D06BBE183760}">
  <ds:schemaRefs>
    <ds:schemaRef ds:uri="6b649571-2b1e-4ee7-8d8a-ce1031eeb35d"/>
    <ds:schemaRef ds:uri="http://www.w3.org/XML/1998/namespace"/>
    <ds:schemaRef ds:uri="http://schemas.microsoft.com/office/2006/documentManagement/types"/>
    <ds:schemaRef ds:uri="http://purl.org/dc/elements/1.1/"/>
    <ds:schemaRef ds:uri="http://schemas.openxmlformats.org/package/2006/metadata/core-properties"/>
    <ds:schemaRef ds:uri="263dbbe5-076b-4606-a03b-9598f5f2f35a"/>
    <ds:schemaRef ds:uri="http://schemas.microsoft.com/office/infopath/2007/PartnerControl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00_tezyunnsyo</vt:lpstr>
      <vt:lpstr>01_hyoushi</vt:lpstr>
      <vt:lpstr>02_besshi03</vt:lpstr>
      <vt:lpstr>sanko</vt:lpstr>
      <vt:lpstr>iryoushigen</vt:lpstr>
      <vt:lpstr>code</vt:lpstr>
      <vt:lpstr>03_kakunin</vt:lpstr>
      <vt:lpstr>04_jitai</vt:lpstr>
      <vt:lpstr>'00_tezyunnsyo'!Print_Area</vt:lpstr>
      <vt:lpstr>'01_hyoushi'!Print_Area</vt:lpstr>
      <vt:lpstr>'02_besshi03'!Print_Area</vt:lpstr>
      <vt:lpstr>'03_kakunin'!Print_Area</vt:lpstr>
      <vt:lpstr>'04_jitai'!Print_Area</vt:lpstr>
      <vt:lpstr>iryoushigen!Print_Area</vt:lpstr>
      <vt:lpstr>sanko!Print_Area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TriggerFlowInfo">
    <vt:lpwstr/>
  </property>
  <property fmtid="{D5CDD505-2E9C-101B-9397-08002B2CF9AE}" pid="7" name="xd_Signature">
    <vt:bool>false</vt:bool>
  </property>
  <property fmtid="{D5CDD505-2E9C-101B-9397-08002B2CF9AE}" pid="8" name="MediaServiceImageTags">
    <vt:lpwstr/>
  </property>
</Properties>
</file>