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ms-excel.controlproperties+xml" PartName="/xl/ctrlProps/ctrlProp169.xml"/>
  <Override ContentType="application/vnd.ms-excel.controlproperties+xml" PartName="/xl/ctrlProps/ctrlProp170.xml"/>
  <Override ContentType="application/vnd.ms-excel.controlproperties+xml" PartName="/xl/ctrlProps/ctrlProp171.xml"/>
  <Override ContentType="application/vnd.ms-excel.controlproperties+xml" PartName="/xl/ctrlProps/ctrlProp172.xml"/>
  <Override ContentType="application/vnd.ms-excel.controlproperties+xml" PartName="/xl/ctrlProps/ctrlProp173.xml"/>
  <Override ContentType="application/vnd.ms-excel.controlproperties+xml" PartName="/xl/ctrlProps/ctrlProp174.xml"/>
  <Override ContentType="application/vnd.ms-excel.controlproperties+xml" PartName="/xl/ctrlProps/ctrlProp175.xml"/>
  <Override ContentType="application/vnd.ms-excel.controlproperties+xml" PartName="/xl/ctrlProps/ctrlProp176.xml"/>
  <Override ContentType="application/vnd.ms-excel.controlproperties+xml" PartName="/xl/ctrlProps/ctrlProp177.xml"/>
  <Override ContentType="application/vnd.ms-excel.controlproperties+xml" PartName="/xl/ctrlProps/ctrlProp178.xml"/>
  <Override ContentType="application/vnd.ms-excel.controlproperties+xml" PartName="/xl/ctrlProps/ctrlProp179.xml"/>
  <Override ContentType="application/vnd.ms-excel.controlproperties+xml" PartName="/xl/ctrlProps/ctrlProp180.xml"/>
  <Override ContentType="application/vnd.ms-excel.controlproperties+xml" PartName="/xl/ctrlProps/ctrlProp181.xml"/>
  <Override ContentType="application/vnd.ms-excel.controlproperties+xml" PartName="/xl/ctrlProps/ctrlProp182.xml"/>
  <Override ContentType="application/vnd.ms-excel.controlproperties+xml" PartName="/xl/ctrlProps/ctrlProp183.xml"/>
  <Override ContentType="application/vnd.ms-excel.controlproperties+xml" PartName="/xl/ctrlProps/ctrlProp184.xml"/>
  <Override ContentType="application/vnd.ms-excel.controlproperties+xml" PartName="/xl/ctrlProps/ctrlProp185.xml"/>
  <Override ContentType="application/vnd.ms-excel.controlproperties+xml" PartName="/xl/ctrlProps/ctrlProp186.xml"/>
  <Override ContentType="application/vnd.ms-excel.controlproperties+xml" PartName="/xl/ctrlProps/ctrlProp187.xml"/>
  <Override ContentType="application/vnd.ms-excel.controlproperties+xml" PartName="/xl/ctrlProps/ctrlProp188.xml"/>
  <Override ContentType="application/vnd.ms-excel.controlproperties+xml" PartName="/xl/ctrlProps/ctrlProp189.xml"/>
  <Override ContentType="application/vnd.ms-excel.controlproperties+xml" PartName="/xl/ctrlProps/ctrlProp190.xml"/>
  <Override ContentType="application/vnd.ms-excel.controlproperties+xml" PartName="/xl/ctrlProps/ctrlProp191.xml"/>
  <Override ContentType="application/vnd.ms-excel.controlproperties+xml" PartName="/xl/ctrlProps/ctrlProp192.xml"/>
  <Override ContentType="application/vnd.ms-excel.controlproperties+xml" PartName="/xl/ctrlProps/ctrlProp193.xml"/>
  <Override ContentType="application/vnd.ms-excel.controlproperties+xml" PartName="/xl/ctrlProps/ctrlProp194.xml"/>
  <Override ContentType="application/vnd.ms-excel.controlproperties+xml" PartName="/xl/ctrlProps/ctrlProp195.xml"/>
  <Override ContentType="application/vnd.ms-excel.controlproperties+xml" PartName="/xl/ctrlProps/ctrlProp196.xml"/>
  <Override ContentType="application/vnd.ms-excel.controlproperties+xml" PartName="/xl/ctrlProps/ctrlProp197.xml"/>
  <Override ContentType="application/vnd.ms-excel.controlproperties+xml" PartName="/xl/ctrlProps/ctrlProp198.xml"/>
  <Override ContentType="application/vnd.ms-excel.controlproperties+xml" PartName="/xl/ctrlProps/ctrlProp199.xml"/>
  <Override ContentType="application/vnd.ms-excel.controlproperties+xml" PartName="/xl/ctrlProps/ctrlProp200.xml"/>
  <Override ContentType="application/vnd.ms-excel.controlproperties+xml" PartName="/xl/ctrlProps/ctrlProp201.xml"/>
  <Override ContentType="application/vnd.ms-excel.controlproperties+xml" PartName="/xl/ctrlProps/ctrlProp202.xml"/>
  <Override ContentType="application/vnd.ms-excel.controlproperties+xml" PartName="/xl/ctrlProps/ctrlProp203.xml"/>
  <Override ContentType="application/vnd.ms-excel.controlproperties+xml" PartName="/xl/ctrlProps/ctrlProp204.xml"/>
  <Override ContentType="application/vnd.ms-excel.controlproperties+xml" PartName="/xl/ctrlProps/ctrlProp205.xml"/>
  <Override ContentType="application/vnd.ms-excel.controlproperties+xml" PartName="/xl/ctrlProps/ctrlProp206.xml"/>
  <Override ContentType="application/vnd.ms-excel.controlproperties+xml" PartName="/xl/ctrlProps/ctrlProp207.xml"/>
  <Override ContentType="application/vnd.ms-excel.controlproperties+xml" PartName="/xl/ctrlProps/ctrlProp208.xml"/>
  <Override ContentType="application/vnd.ms-excel.controlproperties+xml" PartName="/xl/ctrlProps/ctrlProp209.xml"/>
  <Override ContentType="application/vnd.ms-excel.controlproperties+xml" PartName="/xl/ctrlProps/ctrlProp210.xml"/>
  <Override ContentType="application/vnd.ms-excel.controlproperties+xml" PartName="/xl/ctrlProps/ctrlProp211.xml"/>
  <Override ContentType="application/vnd.ms-excel.controlproperties+xml" PartName="/xl/ctrlProps/ctrlProp212.xml"/>
  <Override ContentType="application/vnd.ms-excel.controlproperties+xml" PartName="/xl/ctrlProps/ctrlProp213.xml"/>
  <Override ContentType="application/vnd.ms-excel.controlproperties+xml" PartName="/xl/ctrlProps/ctrlProp214.xml"/>
  <Override ContentType="application/vnd.ms-excel.controlproperties+xml" PartName="/xl/ctrlProps/ctrlProp215.xml"/>
  <Override ContentType="application/vnd.ms-excel.controlproperties+xml" PartName="/xl/ctrlProps/ctrlProp216.xml"/>
  <Override ContentType="application/vnd.ms-excel.controlproperties+xml" PartName="/xl/ctrlProps/ctrlProp217.xml"/>
  <Override ContentType="application/vnd.ms-excel.controlproperties+xml" PartName="/xl/ctrlProps/ctrlProp218.xml"/>
  <Override ContentType="application/vnd.ms-excel.controlproperties+xml" PartName="/xl/ctrlProps/ctrlProp219.xml"/>
  <Override ContentType="application/vnd.ms-excel.controlproperties+xml" PartName="/xl/ctrlProps/ctrlProp220.xml"/>
  <Override ContentType="application/vnd.ms-excel.controlproperties+xml" PartName="/xl/ctrlProps/ctrlProp221.xml"/>
  <Override ContentType="application/vnd.ms-excel.controlproperties+xml" PartName="/xl/ctrlProps/ctrlProp222.xml"/>
  <Override ContentType="application/vnd.ms-excel.controlproperties+xml" PartName="/xl/ctrlProps/ctrlProp223.xml"/>
  <Override ContentType="application/vnd.ms-excel.controlproperties+xml" PartName="/xl/ctrlProps/ctrlProp224.xml"/>
  <Override ContentType="application/vnd.ms-excel.controlproperties+xml" PartName="/xl/ctrlProps/ctrlProp225.xml"/>
  <Override ContentType="application/vnd.ms-excel.controlproperties+xml" PartName="/xl/ctrlProps/ctrlProp226.xml"/>
  <Override ContentType="application/vnd.ms-excel.controlproperties+xml" PartName="/xl/ctrlProps/ctrlProp227.xml"/>
  <Override ContentType="application/vnd.ms-excel.controlproperties+xml" PartName="/xl/ctrlProps/ctrlProp228.xml"/>
  <Override ContentType="application/vnd.ms-excel.controlproperties+xml" PartName="/xl/ctrlProps/ctrlProp229.xml"/>
  <Override ContentType="application/vnd.ms-excel.controlproperties+xml" PartName="/xl/ctrlProps/ctrlProp230.xml"/>
  <Override ContentType="application/vnd.ms-excel.controlproperties+xml" PartName="/xl/ctrlProps/ctrlProp231.xml"/>
  <Override ContentType="application/vnd.ms-excel.controlproperties+xml" PartName="/xl/ctrlProps/ctrlProp232.xml"/>
  <Override ContentType="application/vnd.ms-excel.controlproperties+xml" PartName="/xl/ctrlProps/ctrlProp233.xml"/>
  <Override ContentType="application/vnd.ms-excel.controlproperties+xml" PartName="/xl/ctrlProps/ctrlProp234.xml"/>
  <Override ContentType="application/vnd.ms-excel.controlproperties+xml" PartName="/xl/ctrlProps/ctrlProp235.xml"/>
  <Override ContentType="application/vnd.ms-excel.controlproperties+xml" PartName="/xl/ctrlProps/ctrlProp236.xml"/>
  <Override ContentType="application/vnd.ms-excel.controlproperties+xml" PartName="/xl/ctrlProps/ctrlProp237.xml"/>
  <Override ContentType="application/vnd.ms-excel.controlproperties+xml" PartName="/xl/ctrlProps/ctrlProp238.xml"/>
  <Override ContentType="application/vnd.ms-excel.controlproperties+xml" PartName="/xl/ctrlProps/ctrlProp239.xml"/>
  <Override ContentType="application/vnd.ms-excel.controlproperties+xml" PartName="/xl/ctrlProps/ctrlProp240.xml"/>
  <Override ContentType="application/vnd.ms-excel.controlproperties+xml" PartName="/xl/ctrlProps/ctrlProp241.xml"/>
  <Override ContentType="application/vnd.ms-excel.controlproperties+xml" PartName="/xl/ctrlProps/ctrlProp242.xml"/>
  <Override ContentType="application/vnd.ms-excel.controlproperties+xml" PartName="/xl/ctrlProps/ctrlProp243.xml"/>
  <Override ContentType="application/vnd.ms-excel.controlproperties+xml" PartName="/xl/ctrlProps/ctrlProp244.xml"/>
  <Override ContentType="application/vnd.ms-excel.controlproperties+xml" PartName="/xl/ctrlProps/ctrlProp245.xml"/>
  <Override ContentType="application/vnd.ms-excel.controlproperties+xml" PartName="/xl/ctrlProps/ctrlProp246.xml"/>
  <Override ContentType="application/vnd.ms-excel.controlproperties+xml" PartName="/xl/ctrlProps/ctrlProp247.xml"/>
  <Override ContentType="application/vnd.ms-excel.controlproperties+xml" PartName="/xl/ctrlProps/ctrlProp248.xml"/>
  <Override ContentType="application/vnd.ms-excel.controlproperties+xml" PartName="/xl/ctrlProps/ctrlProp249.xml"/>
  <Override ContentType="application/vnd.ms-excel.controlproperties+xml" PartName="/xl/ctrlProps/ctrlProp250.xml"/>
  <Override ContentType="application/vnd.ms-excel.controlproperties+xml" PartName="/xl/ctrlProps/ctrlProp251.xml"/>
  <Override ContentType="application/vnd.ms-excel.controlproperties+xml" PartName="/xl/ctrlProps/ctrlProp252.xml"/>
  <Override ContentType="application/vnd.ms-excel.controlproperties+xml" PartName="/xl/ctrlProps/ctrlProp253.xml"/>
  <Override ContentType="application/vnd.ms-excel.controlproperties+xml" PartName="/xl/ctrlProps/ctrlProp254.xml"/>
  <Override ContentType="application/vnd.ms-excel.controlproperties+xml" PartName="/xl/ctrlProps/ctrlProp255.xml"/>
  <Override ContentType="application/vnd.ms-excel.controlproperties+xml" PartName="/xl/ctrlProps/ctrlProp256.xml"/>
  <Override ContentType="application/vnd.ms-excel.controlproperties+xml" PartName="/xl/ctrlProps/ctrlProp257.xml"/>
  <Override ContentType="application/vnd.ms-excel.controlproperties+xml" PartName="/xl/ctrlProps/ctrlProp258.xml"/>
  <Override ContentType="application/vnd.ms-excel.controlproperties+xml" PartName="/xl/ctrlProps/ctrlProp259.xml"/>
  <Override ContentType="application/vnd.ms-excel.controlproperties+xml" PartName="/xl/ctrlProps/ctrlProp260.xml"/>
  <Override ContentType="application/vnd.ms-excel.controlproperties+xml" PartName="/xl/ctrlProps/ctrlProp261.xml"/>
  <Override ContentType="application/vnd.ms-excel.controlproperties+xml" PartName="/xl/ctrlProps/ctrlProp262.xml"/>
  <Override ContentType="application/vnd.ms-excel.controlproperties+xml" PartName="/xl/ctrlProps/ctrlProp263.xml"/>
  <Override ContentType="application/vnd.ms-excel.controlproperties+xml" PartName="/xl/ctrlProps/ctrlProp264.xml"/>
  <Override ContentType="application/vnd.ms-excel.controlproperties+xml" PartName="/xl/ctrlProps/ctrlProp265.xml"/>
  <Override ContentType="application/vnd.ms-excel.controlproperties+xml" PartName="/xl/ctrlProps/ctrlProp266.xml"/>
  <Override ContentType="application/vnd.ms-excel.controlproperties+xml" PartName="/xl/ctrlProps/ctrlProp267.xml"/>
  <Override ContentType="application/vnd.ms-excel.controlproperties+xml" PartName="/xl/ctrlProps/ctrlProp268.xml"/>
  <Override ContentType="application/vnd.ms-excel.controlproperties+xml" PartName="/xl/ctrlProps/ctrlProp269.xml"/>
  <Override ContentType="application/vnd.ms-excel.controlproperties+xml" PartName="/xl/ctrlProps/ctrlProp270.xml"/>
  <Override ContentType="application/vnd.ms-excel.controlproperties+xml" PartName="/xl/ctrlProps/ctrlProp271.xml"/>
  <Override ContentType="application/vnd.ms-excel.controlproperties+xml" PartName="/xl/ctrlProps/ctrlProp272.xml"/>
  <Override ContentType="application/vnd.ms-excel.controlproperties+xml" PartName="/xl/ctrlProps/ctrlProp273.xml"/>
  <Override ContentType="application/vnd.ms-excel.controlproperties+xml" PartName="/xl/ctrlProps/ctrlProp274.xml"/>
  <Override ContentType="application/vnd.ms-excel.controlproperties+xml" PartName="/xl/ctrlProps/ctrlProp275.xml"/>
  <Override ContentType="application/vnd.ms-excel.controlproperties+xml" PartName="/xl/ctrlProps/ctrlProp276.xml"/>
  <Override ContentType="application/vnd.ms-excel.controlproperties+xml" PartName="/xl/ctrlProps/ctrlProp277.xml"/>
  <Override ContentType="application/vnd.ms-excel.controlproperties+xml" PartName="/xl/ctrlProps/ctrlProp278.xml"/>
  <Override ContentType="application/vnd.ms-excel.controlproperties+xml" PartName="/xl/ctrlProps/ctrlProp279.xml"/>
  <Override ContentType="application/vnd.ms-excel.controlproperties+xml" PartName="/xl/ctrlProps/ctrlProp280.xml"/>
  <Override ContentType="application/vnd.ms-excel.controlproperties+xml" PartName="/xl/ctrlProps/ctrlProp281.xml"/>
  <Override ContentType="application/vnd.ms-excel.controlproperties+xml" PartName="/xl/ctrlProps/ctrlProp282.xml"/>
  <Override ContentType="application/vnd.ms-excel.controlproperties+xml" PartName="/xl/ctrlProps/ctrlProp283.xml"/>
  <Override ContentType="application/vnd.ms-excel.controlproperties+xml" PartName="/xl/ctrlProps/ctrlProp284.xml"/>
  <Override ContentType="application/vnd.ms-excel.controlproperties+xml" PartName="/xl/ctrlProps/ctrlProp285.xml"/>
  <Override ContentType="application/vnd.ms-excel.controlproperties+xml" PartName="/xl/ctrlProps/ctrlProp286.xml"/>
  <Override ContentType="application/vnd.ms-excel.controlproperties+xml" PartName="/xl/ctrlProps/ctrlProp287.xml"/>
  <Override ContentType="application/vnd.ms-excel.controlproperties+xml" PartName="/xl/ctrlProps/ctrlProp288.xml"/>
  <Override ContentType="application/vnd.ms-excel.controlproperties+xml" PartName="/xl/ctrlProps/ctrlProp289.xml"/>
  <Override ContentType="application/vnd.ms-excel.controlproperties+xml" PartName="/xl/ctrlProps/ctrlProp290.xml"/>
  <Override ContentType="application/vnd.ms-excel.controlproperties+xml" PartName="/xl/ctrlProps/ctrlProp291.xml"/>
  <Override ContentType="application/vnd.ms-excel.controlproperties+xml" PartName="/xl/ctrlProps/ctrlProp292.xml"/>
  <Override ContentType="application/vnd.ms-excel.controlproperties+xml" PartName="/xl/ctrlProps/ctrlProp293.xml"/>
  <Override ContentType="application/vnd.ms-excel.controlproperties+xml" PartName="/xl/ctrlProps/ctrlProp294.xml"/>
  <Override ContentType="application/vnd.ms-excel.controlproperties+xml" PartName="/xl/ctrlProps/ctrlProp295.xml"/>
  <Override ContentType="application/vnd.ms-excel.controlproperties+xml" PartName="/xl/ctrlProps/ctrlProp296.xml"/>
  <Override ContentType="application/vnd.ms-excel.controlproperties+xml" PartName="/xl/ctrlProps/ctrlProp297.xml"/>
  <Override ContentType="application/vnd.ms-excel.controlproperties+xml" PartName="/xl/ctrlProps/ctrlProp298.xml"/>
  <Override ContentType="application/vnd.ms-excel.controlproperties+xml" PartName="/xl/ctrlProps/ctrlProp299.xml"/>
  <Override ContentType="application/vnd.ms-excel.controlproperties+xml" PartName="/xl/ctrlProps/ctrlProp300.xml"/>
  <Override ContentType="application/vnd.ms-excel.controlproperties+xml" PartName="/xl/ctrlProps/ctrlProp301.xml"/>
  <Override ContentType="application/vnd.ms-excel.controlproperties+xml" PartName="/xl/ctrlProps/ctrlProp302.xml"/>
  <Override ContentType="application/vnd.ms-excel.controlproperties+xml" PartName="/xl/ctrlProps/ctrlProp303.xml"/>
  <Override ContentType="application/vnd.ms-excel.controlproperties+xml" PartName="/xl/ctrlProps/ctrlProp304.xml"/>
  <Override ContentType="application/vnd.ms-excel.controlproperties+xml" PartName="/xl/ctrlProps/ctrlProp305.xml"/>
  <Override ContentType="application/vnd.ms-excel.controlproperties+xml" PartName="/xl/ctrlProps/ctrlProp306.xml"/>
  <Override ContentType="application/vnd.ms-excel.controlproperties+xml" PartName="/xl/ctrlProps/ctrlProp307.xml"/>
  <Override ContentType="application/vnd.ms-excel.controlproperties+xml" PartName="/xl/ctrlProps/ctrlProp308.xml"/>
  <Override ContentType="application/vnd.ms-excel.controlproperties+xml" PartName="/xl/ctrlProps/ctrlProp309.xml"/>
  <Override ContentType="application/vnd.ms-excel.controlproperties+xml" PartName="/xl/ctrlProps/ctrlProp310.xml"/>
  <Override ContentType="application/vnd.ms-excel.controlproperties+xml" PartName="/xl/ctrlProps/ctrlProp311.xml"/>
  <Override ContentType="application/vnd.ms-excel.controlproperties+xml" PartName="/xl/ctrlProps/ctrlProp312.xml"/>
  <Override ContentType="application/vnd.ms-excel.controlproperties+xml" PartName="/xl/ctrlProps/ctrlProp313.xml"/>
  <Override ContentType="application/vnd.ms-excel.controlproperties+xml" PartName="/xl/ctrlProps/ctrlProp314.xml"/>
  <Override ContentType="application/vnd.ms-excel.controlproperties+xml" PartName="/xl/ctrlProps/ctrlProp315.xml"/>
  <Override ContentType="application/vnd.ms-excel.controlproperties+xml" PartName="/xl/ctrlProps/ctrlProp316.xml"/>
  <Override ContentType="application/vnd.ms-excel.controlproperties+xml" PartName="/xl/ctrlProps/ctrlProp317.xml"/>
  <Override ContentType="application/vnd.ms-excel.controlproperties+xml" PartName="/xl/ctrlProps/ctrlProp318.xml"/>
  <Override ContentType="application/vnd.ms-excel.controlproperties+xml" PartName="/xl/ctrlProps/ctrlProp319.xml"/>
  <Override ContentType="application/vnd.ms-excel.controlproperties+xml" PartName="/xl/ctrlProps/ctrlProp320.xml"/>
  <Override ContentType="application/vnd.ms-excel.controlproperties+xml" PartName="/xl/ctrlProps/ctrlProp321.xml"/>
  <Override ContentType="application/vnd.ms-excel.controlproperties+xml" PartName="/xl/ctrlProps/ctrlProp322.xml"/>
  <Override ContentType="application/vnd.ms-excel.controlproperties+xml" PartName="/xl/ctrlProps/ctrlProp323.xml"/>
  <Override ContentType="application/vnd.ms-excel.controlproperties+xml" PartName="/xl/ctrlProps/ctrlProp324.xml"/>
  <Override ContentType="application/vnd.ms-excel.controlproperties+xml" PartName="/xl/ctrlProps/ctrlProp325.xml"/>
  <Override ContentType="application/vnd.ms-excel.controlproperties+xml" PartName="/xl/ctrlProps/ctrlProp326.xml"/>
  <Override ContentType="application/vnd.ms-excel.controlproperties+xml" PartName="/xl/ctrlProps/ctrlProp327.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ms-excel.featurepropertybag+xml" PartName="/xl/featurePropertyBag/featurePropertyBag.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3_様式/（作業中）R8様式（判定シート）/（20260727作業中）判定シート/06山形/"/>
    </mc:Choice>
  </mc:AlternateContent>
  <xr:revisionPtr revIDLastSave="22" documentId="8_{6845DAED-4D9D-48F2-84D5-D83612AD3CE1}" xr6:coauthVersionLast="47" xr6:coauthVersionMax="47" xr10:uidLastSave="{3DF66B37-2D22-49B5-92D9-889D435D4BAC}"/>
  <bookViews>
    <workbookView xWindow="28680" yWindow="-120" windowWidth="29040" windowHeight="15720" tabRatio="829" xr2:uid="{00000000-000D-0000-FFFF-FFFF00000000}"/>
  </bookViews>
  <sheets>
    <sheet name="00_tezyunnsyo" sheetId="61" r:id="rId1"/>
    <sheet name="01_hyoushi" sheetId="46" r:id="rId2"/>
    <sheet name="02_besshi03" sheetId="73" r:id="rId3"/>
    <sheet name="sanko" sheetId="68" r:id="rId4"/>
    <sheet name="iryoushigen" sheetId="66" r:id="rId5"/>
    <sheet name="code" sheetId="67" r:id="rId6"/>
    <sheet name="03_kakunin" sheetId="58" r:id="rId7"/>
    <sheet name="04_jitai" sheetId="70" r:id="rId8"/>
  </sheets>
  <definedNames>
    <definedName name="_Key1" hidden="1">#REF!</definedName>
    <definedName name="_key2" hidden="1">#REF!</definedName>
    <definedName name="_Order1" hidden="1">255</definedName>
    <definedName name="_Sort" hidden="1">#REF!</definedName>
    <definedName name="_xlnm.Print_Area" localSheetId="0">'00_tezyunnsyo'!$A$1:$I$38</definedName>
    <definedName name="_xlnm.Print_Area" localSheetId="1">'01_hyoushi'!$A$1:$F$29</definedName>
    <definedName name="_xlnm.Print_Area" localSheetId="2">'02_besshi03'!$A$1:$J$82</definedName>
    <definedName name="_xlnm.Print_Area" localSheetId="6">'03_kakunin'!$A$1:$U$46</definedName>
    <definedName name="_xlnm.Print_Area" localSheetId="7">'04_jitai'!$A$1:$U$39</definedName>
    <definedName name="_xlnm.Print_Area" localSheetId="4">iryoushigen!$A$1:$H$47</definedName>
    <definedName name="_xlnm.Print_Area" localSheetId="3">sanko!$A$1:$C$27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2" i="73" l="1"/>
  <c r="M81" i="73"/>
  <c r="M80" i="73"/>
  <c r="M79" i="73"/>
  <c r="M78" i="73"/>
  <c r="M76" i="73"/>
  <c r="M75" i="73"/>
  <c r="M74" i="73"/>
  <c r="M73" i="73"/>
  <c r="M72" i="73"/>
  <c r="O71" i="73"/>
  <c r="M71" i="73"/>
  <c r="O70" i="73"/>
  <c r="M70" i="73"/>
  <c r="O69" i="73"/>
  <c r="M69" i="73"/>
  <c r="M68" i="73"/>
  <c r="M67" i="73"/>
  <c r="M65" i="73"/>
  <c r="M64" i="73"/>
  <c r="Q63" i="73"/>
  <c r="O63" i="73"/>
  <c r="M63" i="73"/>
  <c r="M62" i="73"/>
  <c r="M61" i="73"/>
  <c r="M59" i="73"/>
  <c r="M58" i="73"/>
  <c r="M57" i="73"/>
  <c r="D55" i="73"/>
  <c r="O53" i="73"/>
  <c r="M53" i="73"/>
  <c r="M52" i="73"/>
  <c r="M51" i="73"/>
  <c r="M50" i="73"/>
  <c r="M49" i="73"/>
  <c r="M45" i="73"/>
  <c r="M44" i="73"/>
  <c r="M43" i="73"/>
  <c r="M42" i="73"/>
  <c r="M41" i="73"/>
  <c r="M40" i="73" a="1"/>
  <c r="M40" i="73" s="1"/>
  <c r="M39" i="73"/>
  <c r="M38" i="73"/>
  <c r="M37" i="73"/>
  <c r="M36" i="73"/>
  <c r="O35" i="73"/>
  <c r="M35" i="73"/>
  <c r="M34" i="73"/>
  <c r="M33" i="73"/>
  <c r="M32" i="73"/>
  <c r="M31" i="73"/>
  <c r="M29" i="73"/>
  <c r="M28" i="73"/>
  <c r="O25" i="73"/>
  <c r="M25" i="73"/>
  <c r="O24" i="73"/>
  <c r="M24" i="73"/>
  <c r="O23" i="73"/>
  <c r="M23" i="73"/>
  <c r="M22" i="73"/>
  <c r="M21" i="73"/>
  <c r="M20" i="73"/>
  <c r="M19" i="73"/>
  <c r="M18" i="73"/>
  <c r="M17" i="73"/>
  <c r="M16" i="73"/>
  <c r="M15" i="73"/>
  <c r="M14" i="73"/>
  <c r="M13" i="73"/>
  <c r="S12" i="73"/>
  <c r="R12" i="73"/>
  <c r="Q12" i="73"/>
  <c r="M12" i="73"/>
  <c r="M11" i="73"/>
  <c r="S10" i="73"/>
  <c r="R10" i="73"/>
  <c r="Q10" i="73"/>
  <c r="M10" i="73"/>
  <c r="M9" i="73"/>
  <c r="O8" i="73"/>
  <c r="M8" i="73"/>
  <c r="O7" i="73"/>
  <c r="M7" i="73"/>
  <c r="O6" i="73"/>
  <c r="M6" i="73"/>
  <c r="M4" i="7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内山 裕治(uchiyama-yuuji.pm7)</author>
  </authors>
  <commentList>
    <comment ref="B13" authorId="0" shapeId="0" xr:uid="{A569A09D-9850-4DF5-AD7A-1F7412321BB2}">
      <text>
        <r>
          <rPr>
            <b/>
            <sz val="9"/>
            <color indexed="81"/>
            <rFont val="MS P ゴシック"/>
            <family val="3"/>
            <charset val="128"/>
          </rPr>
          <t>STEP４
必要事項を記入のうえ印刷する。
その後、手順書へ戻る。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内山 裕治(uchiyama-yuuji.pm7)</author>
  </authors>
  <commentList>
    <comment ref="U10" authorId="0" shapeId="0" xr:uid="{5DE30553-CFA1-47B6-B9D5-6CD20D8426EA}">
      <text>
        <r>
          <rPr>
            <b/>
            <sz val="14"/>
            <color indexed="81"/>
            <rFont val="MS P ゴシック"/>
            <family val="3"/>
            <charset val="128"/>
          </rPr>
          <t xml:space="preserve">アの場合
</t>
        </r>
        <r>
          <rPr>
            <b/>
            <sz val="9"/>
            <color indexed="81"/>
            <rFont val="MS P ゴシック"/>
            <family val="3"/>
            <charset val="128"/>
          </rPr>
          <t xml:space="preserve">
</t>
        </r>
        <r>
          <rPr>
            <b/>
            <sz val="14"/>
            <color indexed="81"/>
            <rFont val="MS P ゴシック"/>
            <family val="3"/>
            <charset val="128"/>
          </rPr>
          <t>手順書へ戻る</t>
        </r>
      </text>
    </comment>
    <comment ref="S13" authorId="0" shapeId="0" xr:uid="{1FB1F9CA-02C8-48B7-9EED-0A51EDF3E2C1}">
      <text>
        <r>
          <rPr>
            <b/>
            <sz val="14"/>
            <color indexed="81"/>
            <rFont val="MS P ゴシック"/>
            <family val="3"/>
            <charset val="128"/>
          </rPr>
          <t xml:space="preserve">イの場合
</t>
        </r>
        <r>
          <rPr>
            <b/>
            <sz val="9"/>
            <color indexed="81"/>
            <rFont val="MS P ゴシック"/>
            <family val="3"/>
            <charset val="128"/>
          </rPr>
          <t xml:space="preserve">
</t>
        </r>
        <r>
          <rPr>
            <b/>
            <sz val="12"/>
            <color indexed="81"/>
            <rFont val="MS P ゴシック"/>
            <family val="3"/>
            <charset val="128"/>
          </rPr>
          <t xml:space="preserve">下記に必要事項を記入し、手順書へ戻る。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<sst xmlns="http://schemas.openxmlformats.org/spreadsheetml/2006/main" count="8089" uniqueCount="4994">
  <si>
    <t>施設基準等の定例報告に係る書類の作成について</t>
    <phoneticPr fontId="1"/>
  </si>
  <si>
    <t>「②別紙様式３」を作成する。</t>
    <rPh sb="2" eb="4">
      <t>ベッシ</t>
    </rPh>
    <rPh sb="4" eb="6">
      <t>ヨウシキ</t>
    </rPh>
    <rPh sb="9" eb="11">
      <t>サクセイ</t>
    </rPh>
    <phoneticPr fontId="1"/>
  </si>
  <si>
    <t>別紙</t>
    <rPh sb="0" eb="2">
      <t>ベッシ</t>
    </rPh>
    <phoneticPr fontId="13"/>
  </si>
  <si>
    <t>【保険薬局】</t>
    <rPh sb="1" eb="3">
      <t>ホケン</t>
    </rPh>
    <rPh sb="3" eb="5">
      <t>ヤッキョク</t>
    </rPh>
    <phoneticPr fontId="13"/>
  </si>
  <si>
    <t xml:space="preserve"> ※　この用紙を「施設基準等の届出状況の報告書」に表紙として添付してください。</t>
    <rPh sb="5" eb="7">
      <t>ヨウシ</t>
    </rPh>
    <rPh sb="25" eb="27">
      <t>ヒョウシ</t>
    </rPh>
    <rPh sb="30" eb="32">
      <t>テンプ</t>
    </rPh>
    <phoneticPr fontId="13"/>
  </si>
  <si>
    <t>　整 理 番 号</t>
    <rPh sb="1" eb="2">
      <t>ヒトシ</t>
    </rPh>
    <rPh sb="3" eb="4">
      <t>リ</t>
    </rPh>
    <rPh sb="5" eb="6">
      <t>バン</t>
    </rPh>
    <rPh sb="7" eb="8">
      <t>ゴウ</t>
    </rPh>
    <phoneticPr fontId="13"/>
  </si>
  <si>
    <t>※整理番号の記入は不要です。</t>
    <rPh sb="1" eb="3">
      <t>セイリ</t>
    </rPh>
    <rPh sb="3" eb="5">
      <t>バンゴウ</t>
    </rPh>
    <rPh sb="6" eb="8">
      <t>キニュウ</t>
    </rPh>
    <rPh sb="9" eb="11">
      <t>フヨウ</t>
    </rPh>
    <phoneticPr fontId="13"/>
  </si>
  <si>
    <t>施 設 基 準 の 届 出 状 況 等 の 報 告 に つ い て</t>
    <rPh sb="0" eb="1">
      <t>シ</t>
    </rPh>
    <rPh sb="2" eb="3">
      <t>セツ</t>
    </rPh>
    <rPh sb="4" eb="5">
      <t>モト</t>
    </rPh>
    <rPh sb="6" eb="7">
      <t>ジュン</t>
    </rPh>
    <rPh sb="10" eb="11">
      <t>トドケ</t>
    </rPh>
    <rPh sb="12" eb="13">
      <t>シュツ</t>
    </rPh>
    <rPh sb="14" eb="15">
      <t>ジョウ</t>
    </rPh>
    <rPh sb="16" eb="17">
      <t>キョウ</t>
    </rPh>
    <rPh sb="18" eb="19">
      <t>ナド</t>
    </rPh>
    <rPh sb="22" eb="23">
      <t>ホウ</t>
    </rPh>
    <rPh sb="24" eb="25">
      <t>コク</t>
    </rPh>
    <phoneticPr fontId="13"/>
  </si>
  <si>
    <t>別添のとおり報告します。</t>
    <rPh sb="0" eb="2">
      <t>ベッテン</t>
    </rPh>
    <rPh sb="6" eb="8">
      <t>ホウコク</t>
    </rPh>
    <phoneticPr fontId="13"/>
  </si>
  <si>
    <t>令和　　　年　　　月　　　日</t>
    <rPh sb="0" eb="2">
      <t>レイワ</t>
    </rPh>
    <rPh sb="5" eb="6">
      <t>ネン</t>
    </rPh>
    <rPh sb="9" eb="10">
      <t>ガツ</t>
    </rPh>
    <rPh sb="13" eb="14">
      <t>ニチ</t>
    </rPh>
    <phoneticPr fontId="13"/>
  </si>
  <si>
    <t>所在地</t>
    <rPh sb="0" eb="3">
      <t>ショザイチ</t>
    </rPh>
    <phoneticPr fontId="13"/>
  </si>
  <si>
    <t>〒　　　　－</t>
    <phoneticPr fontId="8"/>
  </si>
  <si>
    <t>名称</t>
    <rPh sb="0" eb="2">
      <t>メイショウ</t>
    </rPh>
    <phoneticPr fontId="13"/>
  </si>
  <si>
    <t>開設者名</t>
    <rPh sb="0" eb="2">
      <t>カイセツ</t>
    </rPh>
    <rPh sb="2" eb="3">
      <t>シャ</t>
    </rPh>
    <rPh sb="3" eb="4">
      <t>メイ</t>
    </rPh>
    <phoneticPr fontId="13"/>
  </si>
  <si>
    <t>報告担当者所属課所名</t>
    <rPh sb="0" eb="2">
      <t>ホウコク</t>
    </rPh>
    <rPh sb="2" eb="5">
      <t>タントウシャ</t>
    </rPh>
    <rPh sb="5" eb="7">
      <t>ショゾク</t>
    </rPh>
    <rPh sb="7" eb="9">
      <t>カショ</t>
    </rPh>
    <rPh sb="9" eb="10">
      <t>メイ</t>
    </rPh>
    <phoneticPr fontId="13"/>
  </si>
  <si>
    <t>報告担当者名</t>
    <rPh sb="0" eb="2">
      <t>ホウコク</t>
    </rPh>
    <rPh sb="2" eb="5">
      <t>タントウシャ</t>
    </rPh>
    <rPh sb="5" eb="6">
      <t>メイ</t>
    </rPh>
    <phoneticPr fontId="13"/>
  </si>
  <si>
    <t>電話番号</t>
    <rPh sb="0" eb="2">
      <t>デンワ</t>
    </rPh>
    <rPh sb="2" eb="4">
      <t>バンゴウ</t>
    </rPh>
    <phoneticPr fontId="13"/>
  </si>
  <si>
    <t>（　　　　　　）　　　　－</t>
    <phoneticPr fontId="13"/>
  </si>
  <si>
    <t>ファクシミリ番号</t>
    <rPh sb="6" eb="8">
      <t>バンゴウ</t>
    </rPh>
    <phoneticPr fontId="13"/>
  </si>
  <si>
    <t>東 北 厚 生 局 長　　様</t>
    <rPh sb="0" eb="1">
      <t>ヒガシ</t>
    </rPh>
    <rPh sb="2" eb="3">
      <t>キタ</t>
    </rPh>
    <rPh sb="4" eb="5">
      <t>アツシ</t>
    </rPh>
    <rPh sb="6" eb="7">
      <t>ショウ</t>
    </rPh>
    <rPh sb="8" eb="9">
      <t>キョク</t>
    </rPh>
    <rPh sb="10" eb="11">
      <t>チョウ</t>
    </rPh>
    <rPh sb="13" eb="14">
      <t>サマ</t>
    </rPh>
    <phoneticPr fontId="13"/>
  </si>
  <si>
    <t>別紙３－２</t>
    <rPh sb="0" eb="2">
      <t>ベッシ</t>
    </rPh>
    <phoneticPr fontId="1"/>
  </si>
  <si>
    <t>　施設基準の届出の確認について（報告）</t>
    <phoneticPr fontId="1"/>
  </si>
  <si>
    <t>　　８月１日現在、貴薬局が届け出ている施設基準について、次の「ア」または「イ」のいずれに該当するかご確認ください。</t>
    <phoneticPr fontId="1"/>
  </si>
  <si>
    <t>ア　届け出ている施設基準のすべてについて、要件を満た
　している場合</t>
    <rPh sb="24" eb="25">
      <t>ミ</t>
    </rPh>
    <phoneticPr fontId="1"/>
  </si>
  <si>
    <t>提出不要</t>
    <phoneticPr fontId="1"/>
  </si>
  <si>
    <t>イ　届け出ている施設基準のうち、要件を満たしていないものがある場合</t>
    <phoneticPr fontId="1"/>
  </si>
  <si>
    <t>下の報告欄の</t>
    <phoneticPr fontId="1"/>
  </si>
  <si>
    <t>　　 枠 内 　　　</t>
    <phoneticPr fontId="1"/>
  </si>
  <si>
    <t>に要件を満たしていない施設基準名を記入のうえ、</t>
    <phoneticPr fontId="1"/>
  </si>
  <si>
    <r>
      <rPr>
        <b/>
        <sz val="12"/>
        <rFont val="ＭＳ Ｐゴシック"/>
        <family val="3"/>
        <charset val="128"/>
      </rPr>
      <t>　提出</t>
    </r>
    <r>
      <rPr>
        <sz val="12"/>
        <rFont val="ＭＳ Ｐゴシック"/>
        <family val="3"/>
        <charset val="128"/>
      </rPr>
      <t>してください。</t>
    </r>
    <phoneticPr fontId="1"/>
  </si>
  <si>
    <r>
      <t>　</t>
    </r>
    <r>
      <rPr>
        <sz val="14"/>
        <rFont val="ＭＳ Ｐゴシック"/>
        <family val="3"/>
        <charset val="128"/>
      </rPr>
      <t>届け出ている施設基準のうち、次のものについては、施設基準の要件を満たしていません。（なお、それ以外の施設基準は、要件を満たしています。）</t>
    </r>
    <phoneticPr fontId="1"/>
  </si>
  <si>
    <t>※記入した施設基準については、併せて「辞退届」を提出してください。</t>
    <phoneticPr fontId="1"/>
  </si>
  <si>
    <t>令和　　　年　　　月　　　日</t>
  </si>
  <si>
    <t>東北厚生局長　殿</t>
  </si>
  <si>
    <t>保険薬局　：　保険薬局コード　　　　　　　　　　</t>
  </si>
  <si>
    <t>所在地</t>
  </si>
  <si>
    <t>名　称</t>
  </si>
  <si>
    <t>開設者　　</t>
  </si>
  <si>
    <t>電話番号　</t>
    <phoneticPr fontId="1"/>
  </si>
  <si>
    <t>　　　　　―　　　　  ―　 　　　（担当：　　　　　　）　</t>
  </si>
  <si>
    <t>（別紙様式３）</t>
    <rPh sb="1" eb="3">
      <t>ベッシ</t>
    </rPh>
    <rPh sb="3" eb="5">
      <t>ヨウシキ</t>
    </rPh>
    <phoneticPr fontId="13"/>
  </si>
  <si>
    <t>保険薬局における施設基準届出状況報告書</t>
    <rPh sb="0" eb="2">
      <t>ホケン</t>
    </rPh>
    <rPh sb="2" eb="4">
      <t>ヤッキョク</t>
    </rPh>
    <rPh sb="8" eb="10">
      <t>シセツ</t>
    </rPh>
    <rPh sb="10" eb="12">
      <t>キジュン</t>
    </rPh>
    <rPh sb="12" eb="13">
      <t>トド</t>
    </rPh>
    <rPh sb="13" eb="14">
      <t>デ</t>
    </rPh>
    <rPh sb="14" eb="16">
      <t>ジョウキョウ</t>
    </rPh>
    <rPh sb="16" eb="18">
      <t>ホウコク</t>
    </rPh>
    <rPh sb="18" eb="19">
      <t>ショ</t>
    </rPh>
    <phoneticPr fontId="13"/>
  </si>
  <si>
    <t>都道府県名</t>
    <rPh sb="0" eb="4">
      <t>トドウフケン</t>
    </rPh>
    <rPh sb="4" eb="5">
      <t>メイ</t>
    </rPh>
    <phoneticPr fontId="13"/>
  </si>
  <si>
    <t>　 薬局コード</t>
    <rPh sb="2" eb="4">
      <t>ヤッキョク</t>
    </rPh>
    <phoneticPr fontId="13"/>
  </si>
  <si>
    <t>　</t>
    <phoneticPr fontId="13"/>
  </si>
  <si>
    <t>　 保険薬局名</t>
    <rPh sb="2" eb="4">
      <t>ホケン</t>
    </rPh>
    <rPh sb="4" eb="6">
      <t>ヤッキョク</t>
    </rPh>
    <rPh sb="6" eb="7">
      <t>メイ</t>
    </rPh>
    <phoneticPr fontId="13"/>
  </si>
  <si>
    <t>※全ての保険薬局が和暦で記入。
※記載の薬局コードを初めて取得した年月日を記入（指定更新後の指定年月日でない）。</t>
    <rPh sb="1" eb="2">
      <t>スベ</t>
    </rPh>
    <rPh sb="26" eb="27">
      <t>ハジ</t>
    </rPh>
    <phoneticPr fontId="13"/>
  </si>
  <si>
    <t>　 遡及指定※が認められた保険薬局への該当</t>
    <rPh sb="4" eb="6">
      <t>シテイ</t>
    </rPh>
    <rPh sb="8" eb="9">
      <t>ミト</t>
    </rPh>
    <rPh sb="13" eb="15">
      <t>ホケン</t>
    </rPh>
    <rPh sb="15" eb="17">
      <t>ヤッキョク</t>
    </rPh>
    <rPh sb="19" eb="21">
      <t>ガイトウ</t>
    </rPh>
    <phoneticPr fontId="13"/>
  </si>
  <si>
    <t xml:space="preserve">該当 （遡及指定が認められた）　　　 </t>
    <rPh sb="0" eb="2">
      <t>ガイトウ</t>
    </rPh>
    <phoneticPr fontId="13"/>
  </si>
  <si>
    <t>　　　　　　非該当</t>
    <rPh sb="6" eb="9">
      <t>ヒガイトウ</t>
    </rPh>
    <phoneticPr fontId="13"/>
  </si>
  <si>
    <t>保険薬剤師数</t>
    <rPh sb="0" eb="2">
      <t>ホケン</t>
    </rPh>
    <rPh sb="2" eb="5">
      <t>ヤクザイシ</t>
    </rPh>
    <rPh sb="5" eb="6">
      <t>スウ</t>
    </rPh>
    <phoneticPr fontId="13"/>
  </si>
  <si>
    <r>
      <t xml:space="preserve">・実人員
</t>
    </r>
    <r>
      <rPr>
        <sz val="8"/>
        <rFont val="ＭＳ Ｐゴシック"/>
        <family val="3"/>
        <charset val="128"/>
      </rPr>
      <t>（常勤＋非常勤）</t>
    </r>
    <rPh sb="1" eb="4">
      <t>ジツジンイン</t>
    </rPh>
    <rPh sb="6" eb="8">
      <t>ジョウキン</t>
    </rPh>
    <rPh sb="9" eb="12">
      <t>ヒジョウキン</t>
    </rPh>
    <phoneticPr fontId="13"/>
  </si>
  <si>
    <t xml:space="preserve"> </t>
    <phoneticPr fontId="13"/>
  </si>
  <si>
    <t>事務職員数</t>
    <rPh sb="0" eb="2">
      <t>ジム</t>
    </rPh>
    <rPh sb="2" eb="4">
      <t>ショクイン</t>
    </rPh>
    <rPh sb="4" eb="5">
      <t>スウ</t>
    </rPh>
    <phoneticPr fontId="13"/>
  </si>
  <si>
    <r>
      <t xml:space="preserve">・実人員
</t>
    </r>
    <r>
      <rPr>
        <sz val="8"/>
        <rFont val="ＭＳ Ｐゴシック"/>
        <family val="3"/>
        <charset val="128"/>
      </rPr>
      <t>（常勤＋非常勤）</t>
    </r>
    <rPh sb="1" eb="4">
      <t>ジツジンイン</t>
    </rPh>
    <phoneticPr fontId="13"/>
  </si>
  <si>
    <t>　調剤基本料２</t>
    <rPh sb="1" eb="3">
      <t>チョウザイ</t>
    </rPh>
    <rPh sb="3" eb="6">
      <t>キホンリョウ</t>
    </rPh>
    <phoneticPr fontId="13"/>
  </si>
  <si>
    <t>　　調剤基本料３－イ</t>
    <rPh sb="2" eb="4">
      <t>チョウザイ</t>
    </rPh>
    <rPh sb="4" eb="7">
      <t>キホンリョウ</t>
    </rPh>
    <phoneticPr fontId="13"/>
  </si>
  <si>
    <t>　　調剤基本料３－ロ</t>
    <phoneticPr fontId="13"/>
  </si>
  <si>
    <t>　　調剤基本料３－ハ</t>
    <rPh sb="2" eb="4">
      <t>チョウザイ</t>
    </rPh>
    <rPh sb="4" eb="7">
      <t>キホンリョウ</t>
    </rPh>
    <phoneticPr fontId="13"/>
  </si>
  <si>
    <t>　　特別調剤基本料A</t>
    <rPh sb="2" eb="4">
      <t>トクベツ</t>
    </rPh>
    <rPh sb="4" eb="6">
      <t>チョウザイ</t>
    </rPh>
    <rPh sb="6" eb="9">
      <t>キホンリョウ</t>
    </rPh>
    <phoneticPr fontId="13"/>
  </si>
  <si>
    <t>　　特別調剤基本料B</t>
    <rPh sb="2" eb="4">
      <t>トクベツ</t>
    </rPh>
    <rPh sb="4" eb="6">
      <t>チョウザイ</t>
    </rPh>
    <rPh sb="6" eb="9">
      <t>キホンリョウ</t>
    </rPh>
    <phoneticPr fontId="13"/>
  </si>
  <si>
    <t xml:space="preserve">①　処方箋受付回数
前年５月から本年４月末までの処方箋受付回数の合計を記入すること。
（※前年５月１日から当年３月末までに新規指定された保険薬局の場合は指定された日の属する月の翌月から、当年４月末までに受け付けた処方箋回数の合計を記入すること。）
</t>
    <rPh sb="25" eb="28">
      <t>ショホウセン</t>
    </rPh>
    <rPh sb="28" eb="30">
      <t>ウケツケ</t>
    </rPh>
    <rPh sb="30" eb="32">
      <t>カイスウ</t>
    </rPh>
    <rPh sb="33" eb="35">
      <t>ゴウケイ</t>
    </rPh>
    <rPh sb="36" eb="38">
      <t>キニュウ</t>
    </rPh>
    <phoneticPr fontId="13"/>
  </si>
  <si>
    <t>ア　１年間の処方箋受付回数の合計
（※前年５月１日から当年３月末までに新規指定された保険薬局の場合は指定された日の属する月の翌月から、当年４月末までに受け付けた処方箋回数の合計を記入）</t>
    <rPh sb="3" eb="5">
      <t>ネンカン</t>
    </rPh>
    <rPh sb="90" eb="91">
      <t>ニュウ</t>
    </rPh>
    <phoneticPr fontId="13"/>
  </si>
  <si>
    <t>イ　前年５月１日から当年３月末までに新規指定された保険薬局の場合は指定された日の属する月の翌月を記入すること。
（※前年４月末までに指定された場合及び遡及指定が認められた場合は記入不要）</t>
    <rPh sb="2" eb="4">
      <t>ゼンネン</t>
    </rPh>
    <rPh sb="5" eb="6">
      <t>ガツ</t>
    </rPh>
    <rPh sb="7" eb="8">
      <t>ニチ</t>
    </rPh>
    <rPh sb="10" eb="12">
      <t>トウネン</t>
    </rPh>
    <rPh sb="13" eb="15">
      <t>ガツマツ</t>
    </rPh>
    <rPh sb="18" eb="20">
      <t>シンキ</t>
    </rPh>
    <rPh sb="20" eb="22">
      <t>シテイ</t>
    </rPh>
    <rPh sb="25" eb="27">
      <t>ホケン</t>
    </rPh>
    <rPh sb="27" eb="29">
      <t>ヤッキョク</t>
    </rPh>
    <rPh sb="30" eb="32">
      <t>バアイ</t>
    </rPh>
    <rPh sb="33" eb="35">
      <t>シテイ</t>
    </rPh>
    <rPh sb="38" eb="39">
      <t>ヒ</t>
    </rPh>
    <rPh sb="40" eb="41">
      <t>ゾク</t>
    </rPh>
    <rPh sb="43" eb="44">
      <t>ツキ</t>
    </rPh>
    <rPh sb="45" eb="47">
      <t>ヨクゲツ</t>
    </rPh>
    <rPh sb="48" eb="50">
      <t>キニュウ</t>
    </rPh>
    <rPh sb="58" eb="60">
      <t>ゼンネン</t>
    </rPh>
    <rPh sb="61" eb="62">
      <t>ガツ</t>
    </rPh>
    <rPh sb="62" eb="63">
      <t>マツ</t>
    </rPh>
    <rPh sb="66" eb="68">
      <t>シテイ</t>
    </rPh>
    <rPh sb="71" eb="73">
      <t>バアイ</t>
    </rPh>
    <rPh sb="73" eb="74">
      <t>オヨ</t>
    </rPh>
    <rPh sb="75" eb="77">
      <t>ソキュウ</t>
    </rPh>
    <rPh sb="77" eb="79">
      <t>シテイ</t>
    </rPh>
    <rPh sb="80" eb="81">
      <t>ミト</t>
    </rPh>
    <rPh sb="85" eb="87">
      <t>バアイ</t>
    </rPh>
    <rPh sb="88" eb="90">
      <t>キニュウ</t>
    </rPh>
    <rPh sb="90" eb="92">
      <t>フヨウ</t>
    </rPh>
    <phoneticPr fontId="13"/>
  </si>
  <si>
    <t>あり</t>
    <phoneticPr fontId="13"/>
  </si>
  <si>
    <t>なし</t>
  </si>
  <si>
    <t>（※④を「あり」と記入した場合に記入）</t>
    <rPh sb="9" eb="11">
      <t>キニュウ</t>
    </rPh>
    <rPh sb="13" eb="15">
      <t>バアイ</t>
    </rPh>
    <rPh sb="16" eb="18">
      <t>キニュウ</t>
    </rPh>
    <phoneticPr fontId="13"/>
  </si>
  <si>
    <t xml:space="preserve">
該当薬局あり</t>
    <rPh sb="1" eb="3">
      <t>ガイトウ</t>
    </rPh>
    <rPh sb="3" eb="5">
      <t>ヤッキョク</t>
    </rPh>
    <phoneticPr fontId="13"/>
  </si>
  <si>
    <t xml:space="preserve">
該当薬局なし</t>
    <rPh sb="1" eb="3">
      <t>ガイトウ</t>
    </rPh>
    <rPh sb="3" eb="5">
      <t>ヤッキョク</t>
    </rPh>
    <phoneticPr fontId="13"/>
  </si>
  <si>
    <t>　　　　　　　あり</t>
    <phoneticPr fontId="13"/>
  </si>
  <si>
    <t>なし</t>
    <phoneticPr fontId="13"/>
  </si>
  <si>
    <t>・ 賃貸借取引等がある保険医療機関の種別</t>
    <phoneticPr fontId="13"/>
  </si>
  <si>
    <t>非該当</t>
    <rPh sb="0" eb="3">
      <t>ヒガイトウ</t>
    </rPh>
    <phoneticPr fontId="13"/>
  </si>
  <si>
    <t>⑥ 調剤基本料の注４の減算への該当性　（※全ての保険薬局が回答）</t>
    <phoneticPr fontId="13"/>
  </si>
  <si>
    <t>（※ア及びイは前年の報告実績に基づき記入。前年４月２日以降の開局のため、前年の報告実績がない薬局は、ア＝「非該当」、イ＝「報告していない」を選択。）
（※ウは前年５月１日から本年４月末までの実績に基づき記入。ただし、処方箋の受付回数が１月平均600回以下の場合は、「非該当」を選択。「かかりつけ薬剤師指導料及びかかりつけ薬剤師包括管理料」に関する設問ではないので留意すること。）</t>
    <phoneticPr fontId="13"/>
  </si>
  <si>
    <t>ア 妥結率が5割以下の保険薬局への該当</t>
    <phoneticPr fontId="13"/>
  </si>
  <si>
    <t>　　　　　　　　該当</t>
    <rPh sb="8" eb="10">
      <t>ガイトウ</t>
    </rPh>
    <phoneticPr fontId="13"/>
  </si>
  <si>
    <t>イ 妥結率等の報告の有無</t>
    <rPh sb="2" eb="5">
      <t>ダケツリツ</t>
    </rPh>
    <phoneticPr fontId="13"/>
  </si>
  <si>
    <t>　　　　　　　　報告していない</t>
    <rPh sb="8" eb="10">
      <t>ホウコク</t>
    </rPh>
    <phoneticPr fontId="13"/>
  </si>
  <si>
    <t>　　　　　　報告している</t>
    <rPh sb="6" eb="8">
      <t>ホウコク</t>
    </rPh>
    <phoneticPr fontId="13"/>
  </si>
  <si>
    <t>ウ 薬剤師のかかりつけ機能に係る基本的な業務を実施していない保険薬局への該当</t>
    <phoneticPr fontId="13"/>
  </si>
  <si>
    <t>薬局コード：</t>
    <phoneticPr fontId="13"/>
  </si>
  <si>
    <t>　　　　　　　　届出している</t>
    <rPh sb="8" eb="10">
      <t>トドケデ</t>
    </rPh>
    <phoneticPr fontId="13"/>
  </si>
  <si>
    <t>　　　　　　届出していない</t>
    <phoneticPr fontId="13"/>
  </si>
  <si>
    <t xml:space="preserve"> 　　　　　 非該当</t>
    <rPh sb="7" eb="10">
      <t>ヒガイトウ</t>
    </rPh>
    <phoneticPr fontId="13"/>
  </si>
  <si>
    <t>　　</t>
    <phoneticPr fontId="13"/>
  </si>
  <si>
    <t>　加算１</t>
    <rPh sb="1" eb="3">
      <t>カサン</t>
    </rPh>
    <phoneticPr fontId="13"/>
  </si>
  <si>
    <t>　加算２</t>
    <rPh sb="1" eb="3">
      <t>カサン</t>
    </rPh>
    <phoneticPr fontId="13"/>
  </si>
  <si>
    <t>　　加算３</t>
    <rPh sb="2" eb="4">
      <t>カサン</t>
    </rPh>
    <phoneticPr fontId="13"/>
  </si>
  <si>
    <t>　　加算４</t>
    <rPh sb="2" eb="4">
      <t>カサン</t>
    </rPh>
    <phoneticPr fontId="13"/>
  </si>
  <si>
    <t>　　届出していない</t>
    <rPh sb="2" eb="4">
      <t>トドケデ</t>
    </rPh>
    <phoneticPr fontId="13"/>
  </si>
  <si>
    <t>４．連携強化加算</t>
    <rPh sb="2" eb="4">
      <t>レンケイ</t>
    </rPh>
    <rPh sb="4" eb="6">
      <t>キョウカ</t>
    </rPh>
    <rPh sb="6" eb="8">
      <t>カサン</t>
    </rPh>
    <phoneticPr fontId="13"/>
  </si>
  <si>
    <t>届出している</t>
    <rPh sb="0" eb="2">
      <t>トドケデ</t>
    </rPh>
    <phoneticPr fontId="13"/>
  </si>
  <si>
    <t>届出していない</t>
    <rPh sb="0" eb="2">
      <t>トドケデ</t>
    </rPh>
    <phoneticPr fontId="13"/>
  </si>
  <si>
    <t>① 本年５月２日以降に新規指定を受けた場合等、直近3か月間の実績がない保険薬局への該当</t>
    <rPh sb="16" eb="17">
      <t>ウ</t>
    </rPh>
    <rPh sb="19" eb="21">
      <t>バアイ</t>
    </rPh>
    <rPh sb="35" eb="39">
      <t>ホケンヤッキョク</t>
    </rPh>
    <rPh sb="41" eb="43">
      <t>ガイトウ</t>
    </rPh>
    <phoneticPr fontId="13"/>
  </si>
  <si>
    <t>該当</t>
    <rPh sb="0" eb="2">
      <t>ガイトウ</t>
    </rPh>
    <phoneticPr fontId="13"/>
  </si>
  <si>
    <t>非該当</t>
    <rPh sb="0" eb="1">
      <t>トウ</t>
    </rPh>
    <phoneticPr fontId="13"/>
  </si>
  <si>
    <t>加算１</t>
    <rPh sb="0" eb="2">
      <t>カサン</t>
    </rPh>
    <phoneticPr fontId="13"/>
  </si>
  <si>
    <t>加算２</t>
    <rPh sb="0" eb="2">
      <t>カサン</t>
    </rPh>
    <phoneticPr fontId="13"/>
  </si>
  <si>
    <t>８．無菌製剤処理加算</t>
    <rPh sb="2" eb="4">
      <t>ムキン</t>
    </rPh>
    <rPh sb="4" eb="6">
      <t>セイザイ</t>
    </rPh>
    <rPh sb="6" eb="8">
      <t>ショリ</t>
    </rPh>
    <rPh sb="8" eb="10">
      <t>カサン</t>
    </rPh>
    <phoneticPr fontId="13"/>
  </si>
  <si>
    <t>届出している</t>
    <rPh sb="0" eb="1">
      <t>トド</t>
    </rPh>
    <rPh sb="1" eb="2">
      <t>デ</t>
    </rPh>
    <phoneticPr fontId="13"/>
  </si>
  <si>
    <t>自局</t>
    <phoneticPr fontId="13"/>
  </si>
  <si>
    <t>他局（共同利用）</t>
    <phoneticPr fontId="13"/>
  </si>
  <si>
    <t>９．服薬管理指導料</t>
    <rPh sb="2" eb="4">
      <t>フクヤク</t>
    </rPh>
    <rPh sb="4" eb="6">
      <t>カンリ</t>
    </rPh>
    <rPh sb="6" eb="8">
      <t>シドウ</t>
    </rPh>
    <rPh sb="8" eb="9">
      <t>リョウ</t>
    </rPh>
    <phoneticPr fontId="13"/>
  </si>
  <si>
    <t>① 特定薬剤管理指導加算２</t>
    <phoneticPr fontId="13"/>
  </si>
  <si>
    <t>10.</t>
    <phoneticPr fontId="13"/>
  </si>
  <si>
    <t>届出している</t>
    <phoneticPr fontId="13"/>
  </si>
  <si>
    <t>届出していない</t>
    <phoneticPr fontId="13"/>
  </si>
  <si>
    <t>〔記入上の注意〕</t>
    <rPh sb="1" eb="3">
      <t>キニュウ</t>
    </rPh>
    <rPh sb="3" eb="4">
      <t>ジョウ</t>
    </rPh>
    <rPh sb="5" eb="7">
      <t>チュウイ</t>
    </rPh>
    <phoneticPr fontId="13"/>
  </si>
  <si>
    <t>印刷は、片面印刷を選択とすること。</t>
    <rPh sb="0" eb="2">
      <t>インサツ</t>
    </rPh>
    <rPh sb="4" eb="6">
      <t>カタメン</t>
    </rPh>
    <rPh sb="6" eb="8">
      <t>インサツ</t>
    </rPh>
    <rPh sb="9" eb="11">
      <t>センタク</t>
    </rPh>
    <phoneticPr fontId="13"/>
  </si>
  <si>
    <t>「1.調剤基本料」欄の⑥ウ ｢薬剤師のかかりつけ機能に係る基本的な業務を実施していない保険薬局への該当｣については、別紙様式3参考「 第91　調剤基本料の注４に規定する保険薬局」を参照のこと。</t>
    <rPh sb="9" eb="10">
      <t>ラン</t>
    </rPh>
    <rPh sb="49" eb="51">
      <t>ガイトウ</t>
    </rPh>
    <phoneticPr fontId="13"/>
  </si>
  <si>
    <t>薬局</t>
    <rPh sb="0" eb="2">
      <t>ヤッキョク</t>
    </rPh>
    <phoneticPr fontId="1"/>
  </si>
  <si>
    <t>実人員→</t>
    <rPh sb="0" eb="3">
      <t>ジツジンイン</t>
    </rPh>
    <phoneticPr fontId="13"/>
  </si>
  <si>
    <t>常勤換算→</t>
    <rPh sb="0" eb="2">
      <t>ジョウキン</t>
    </rPh>
    <rPh sb="2" eb="4">
      <t>カンサン</t>
    </rPh>
    <phoneticPr fontId="13"/>
  </si>
  <si>
    <t>自動判定なし</t>
    <rPh sb="0" eb="2">
      <t>ジドウ</t>
    </rPh>
    <rPh sb="2" eb="4">
      <t>ハンテイ</t>
    </rPh>
    <phoneticPr fontId="13"/>
  </si>
  <si>
    <t>基本診療料の施設基準等の別表第六の二の所在する保険薬局への該当</t>
    <rPh sb="0" eb="2">
      <t>キホン</t>
    </rPh>
    <rPh sb="2" eb="4">
      <t>シンリョウ</t>
    </rPh>
    <rPh sb="4" eb="5">
      <t>リョウ</t>
    </rPh>
    <rPh sb="6" eb="8">
      <t>シセツ</t>
    </rPh>
    <rPh sb="8" eb="10">
      <t>キジュン</t>
    </rPh>
    <rPh sb="10" eb="11">
      <t>トウ</t>
    </rPh>
    <rPh sb="12" eb="14">
      <t>ベッピョウ</t>
    </rPh>
    <rPh sb="14" eb="15">
      <t>ダイ</t>
    </rPh>
    <rPh sb="15" eb="16">
      <t>6</t>
    </rPh>
    <rPh sb="17" eb="18">
      <t>2</t>
    </rPh>
    <rPh sb="19" eb="21">
      <t>ショザイ</t>
    </rPh>
    <rPh sb="23" eb="25">
      <t>ホケン</t>
    </rPh>
    <rPh sb="25" eb="27">
      <t>ヤッキョク</t>
    </rPh>
    <rPh sb="29" eb="31">
      <t>ガイトウ</t>
    </rPh>
    <phoneticPr fontId="13"/>
  </si>
  <si>
    <t>訂正を行う場合に、訂正印は不要であること。</t>
    <rPh sb="0" eb="2">
      <t>テイセイ</t>
    </rPh>
    <rPh sb="3" eb="4">
      <t>オコナ</t>
    </rPh>
    <rPh sb="5" eb="7">
      <t>バアイ</t>
    </rPh>
    <rPh sb="9" eb="12">
      <t>テイセイイン</t>
    </rPh>
    <rPh sb="13" eb="15">
      <t>フヨウ</t>
    </rPh>
    <phoneticPr fontId="13"/>
  </si>
  <si>
    <t>「1.調剤基本料」欄の各項目は施設基準に定められた期間及び計算方法で算出される値を記入すること(別紙様式3参考を参照)。
なお、定められた方法で計算できない項目については、特に断りがある場合を除き、「０」と記入すること。</t>
    <rPh sb="86" eb="87">
      <t>トク</t>
    </rPh>
    <rPh sb="88" eb="89">
      <t>コトワ</t>
    </rPh>
    <rPh sb="93" eb="95">
      <t>バアイ</t>
    </rPh>
    <rPh sb="96" eb="97">
      <t>ノゾ</t>
    </rPh>
    <phoneticPr fontId="13"/>
  </si>
  <si>
    <r>
      <t>（令和</t>
    </r>
    <r>
      <rPr>
        <sz val="11"/>
        <color theme="1"/>
        <rFont val="ＭＳ ゴシック"/>
        <family val="3"/>
        <charset val="128"/>
      </rPr>
      <t>８</t>
    </r>
    <r>
      <rPr>
        <sz val="11"/>
        <rFont val="ＭＳ ゴシック"/>
        <family val="3"/>
        <charset val="128"/>
      </rPr>
      <t>年８月１日現在）</t>
    </r>
    <rPh sb="1" eb="2">
      <t>レイ</t>
    </rPh>
    <rPh sb="2" eb="3">
      <t>ワ</t>
    </rPh>
    <rPh sb="4" eb="5">
      <t>ネン</t>
    </rPh>
    <rPh sb="6" eb="7">
      <t>ガツ</t>
    </rPh>
    <rPh sb="8" eb="9">
      <t>ヒ</t>
    </rPh>
    <rPh sb="9" eb="11">
      <t>ゲンザイ</t>
    </rPh>
    <phoneticPr fontId="13"/>
  </si>
  <si>
    <t>（※レセプトに記載する７桁の数字を記入すること。）　　</t>
    <phoneticPr fontId="13"/>
  </si>
  <si>
    <t>形態</t>
    <rPh sb="0" eb="2">
      <t>ケイタイ</t>
    </rPh>
    <phoneticPr fontId="13"/>
  </si>
  <si>
    <t>　　個人立　　　　法人立</t>
    <rPh sb="2" eb="4">
      <t>コジン</t>
    </rPh>
    <rPh sb="4" eb="5">
      <t>リツ</t>
    </rPh>
    <rPh sb="9" eb="11">
      <t>ホウジン</t>
    </rPh>
    <rPh sb="11" eb="12">
      <t>リツ</t>
    </rPh>
    <phoneticPr fontId="13"/>
  </si>
  <si>
    <t>　薬局が所在する市町村</t>
    <rPh sb="1" eb="3">
      <t>ヤッキョク</t>
    </rPh>
    <rPh sb="4" eb="6">
      <t>ショザイ</t>
    </rPh>
    <rPh sb="8" eb="11">
      <t>シチョウソン</t>
    </rPh>
    <phoneticPr fontId="13"/>
  </si>
  <si>
    <t>　　　</t>
    <phoneticPr fontId="13"/>
  </si>
  <si>
    <t>市町村コード</t>
    <rPh sb="0" eb="3">
      <t>シチョウソン</t>
    </rPh>
    <phoneticPr fontId="13"/>
  </si>
  <si>
    <t>半径500m以内に他の保険薬局がある</t>
    <rPh sb="0" eb="2">
      <t>ハンケイ</t>
    </rPh>
    <rPh sb="6" eb="8">
      <t>イナイ</t>
    </rPh>
    <rPh sb="9" eb="10">
      <t>ホカ</t>
    </rPh>
    <rPh sb="11" eb="13">
      <t>ホケン</t>
    </rPh>
    <rPh sb="13" eb="15">
      <t>ヤッキョク</t>
    </rPh>
    <phoneticPr fontId="13"/>
  </si>
  <si>
    <t>該当　　　　非該当</t>
    <rPh sb="0" eb="2">
      <t>ガイトウ</t>
    </rPh>
    <rPh sb="6" eb="9">
      <t>ヒガイトウ</t>
    </rPh>
    <phoneticPr fontId="13"/>
  </si>
  <si>
    <t>　 指定年月日</t>
    <rPh sb="2" eb="4">
      <t>シテイ</t>
    </rPh>
    <rPh sb="4" eb="7">
      <t>ネンガッピ</t>
    </rPh>
    <phoneticPr fontId="13"/>
  </si>
  <si>
    <t>　　　　　　　　　 　　　　　　 　　　　　 　　　　　　</t>
    <phoneticPr fontId="13"/>
  </si>
  <si>
    <t>　 改築年月日
　 増築年月日</t>
    <rPh sb="2" eb="4">
      <t>カイチク</t>
    </rPh>
    <rPh sb="4" eb="7">
      <t>ネンガッピ</t>
    </rPh>
    <rPh sb="10" eb="12">
      <t>ゾウチク</t>
    </rPh>
    <phoneticPr fontId="13"/>
  </si>
  <si>
    <t>　増築　　　　　　　　　　　　改築</t>
    <rPh sb="1" eb="3">
      <t>ゾウチク</t>
    </rPh>
    <rPh sb="15" eb="17">
      <t>カイチク</t>
    </rPh>
    <phoneticPr fontId="13"/>
  </si>
  <si>
    <t xml:space="preserve">
</t>
    <phoneticPr fontId="13"/>
  </si>
  <si>
    <t>調剤室面積</t>
    <rPh sb="0" eb="3">
      <t>チョウザイシツ</t>
    </rPh>
    <rPh sb="3" eb="5">
      <t>メンセキ</t>
    </rPh>
    <phoneticPr fontId="13"/>
  </si>
  <si>
    <t>　 開局時間</t>
    <rPh sb="2" eb="4">
      <t>カイキョク</t>
    </rPh>
    <rPh sb="4" eb="6">
      <t>ジカン</t>
    </rPh>
    <phoneticPr fontId="13"/>
  </si>
  <si>
    <r>
      <t>日曜日　　</t>
    </r>
    <r>
      <rPr>
        <sz val="11"/>
        <color theme="1"/>
        <rFont val="游ゴシック"/>
        <family val="2"/>
        <charset val="128"/>
        <scheme val="minor"/>
      </rPr>
      <t>閉局日</t>
    </r>
    <rPh sb="0" eb="3">
      <t>ニチヨウビ</t>
    </rPh>
    <rPh sb="5" eb="7">
      <t>ヘイキョク</t>
    </rPh>
    <rPh sb="7" eb="8">
      <t>ビ</t>
    </rPh>
    <phoneticPr fontId="13"/>
  </si>
  <si>
    <t>～　閉局時間</t>
    <rPh sb="2" eb="4">
      <t>ヘイキョク</t>
    </rPh>
    <rPh sb="4" eb="6">
      <t>ジカン</t>
    </rPh>
    <phoneticPr fontId="13"/>
  </si>
  <si>
    <r>
      <t>月曜日　　</t>
    </r>
    <r>
      <rPr>
        <sz val="11"/>
        <color theme="1"/>
        <rFont val="游ゴシック"/>
        <family val="2"/>
        <charset val="128"/>
        <scheme val="minor"/>
      </rPr>
      <t>閉局日</t>
    </r>
    <rPh sb="0" eb="3">
      <t>ゲツヨウビ</t>
    </rPh>
    <phoneticPr fontId="13"/>
  </si>
  <si>
    <r>
      <t>火曜日　　</t>
    </r>
    <r>
      <rPr>
        <sz val="11"/>
        <color theme="1"/>
        <rFont val="游ゴシック"/>
        <family val="2"/>
        <charset val="128"/>
        <scheme val="minor"/>
      </rPr>
      <t>閉局日</t>
    </r>
    <rPh sb="0" eb="3">
      <t>カヨウビ</t>
    </rPh>
    <phoneticPr fontId="13"/>
  </si>
  <si>
    <r>
      <t>水曜日　　</t>
    </r>
    <r>
      <rPr>
        <sz val="11"/>
        <color theme="1"/>
        <rFont val="游ゴシック"/>
        <family val="2"/>
        <charset val="128"/>
        <scheme val="minor"/>
      </rPr>
      <t>閉局日</t>
    </r>
    <rPh sb="0" eb="3">
      <t>スイヨウビ</t>
    </rPh>
    <phoneticPr fontId="13"/>
  </si>
  <si>
    <r>
      <t>木曜日　　</t>
    </r>
    <r>
      <rPr>
        <sz val="11"/>
        <color theme="1"/>
        <rFont val="游ゴシック"/>
        <family val="2"/>
        <charset val="128"/>
        <scheme val="minor"/>
      </rPr>
      <t>閉局日</t>
    </r>
    <rPh sb="0" eb="3">
      <t>モクヨウビ</t>
    </rPh>
    <phoneticPr fontId="13"/>
  </si>
  <si>
    <r>
      <t>金曜日　　</t>
    </r>
    <r>
      <rPr>
        <sz val="11"/>
        <color theme="1"/>
        <rFont val="游ゴシック"/>
        <family val="2"/>
        <charset val="128"/>
        <scheme val="minor"/>
      </rPr>
      <t>閉局日</t>
    </r>
    <rPh sb="0" eb="3">
      <t>キンヨウビ</t>
    </rPh>
    <phoneticPr fontId="13"/>
  </si>
  <si>
    <r>
      <t>土曜日　　</t>
    </r>
    <r>
      <rPr>
        <sz val="11"/>
        <color theme="1"/>
        <rFont val="游ゴシック"/>
        <family val="2"/>
        <charset val="128"/>
        <scheme val="minor"/>
      </rPr>
      <t>閉局日</t>
    </r>
    <rPh sb="0" eb="3">
      <t>ドヨウビ</t>
    </rPh>
    <phoneticPr fontId="13"/>
  </si>
  <si>
    <r>
      <t>祝日　　</t>
    </r>
    <r>
      <rPr>
        <sz val="11"/>
        <color theme="1"/>
        <rFont val="游ゴシック"/>
        <family val="2"/>
        <charset val="128"/>
        <scheme val="minor"/>
      </rPr>
      <t>　閉局日</t>
    </r>
    <rPh sb="0" eb="2">
      <t>シュクジツ</t>
    </rPh>
    <phoneticPr fontId="13"/>
  </si>
  <si>
    <r>
      <rPr>
        <sz val="10"/>
        <rFont val="ＭＳ Ｐゴシック"/>
        <family val="3"/>
        <charset val="128"/>
      </rPr>
      <t>輪番の日</t>
    </r>
    <r>
      <rPr>
        <sz val="11"/>
        <color theme="1"/>
        <rFont val="游ゴシック"/>
        <family val="2"/>
        <charset val="128"/>
        <scheme val="minor"/>
      </rPr>
      <t>　　</t>
    </r>
    <rPh sb="0" eb="2">
      <t>リンバン</t>
    </rPh>
    <rPh sb="3" eb="4">
      <t>ヒ</t>
    </rPh>
    <phoneticPr fontId="13"/>
  </si>
  <si>
    <t>ベースアップ評価料に係る届出</t>
    <rPh sb="6" eb="8">
      <t>ヒョウカ</t>
    </rPh>
    <rPh sb="8" eb="9">
      <t>リョウ</t>
    </rPh>
    <rPh sb="10" eb="11">
      <t>カカ</t>
    </rPh>
    <rPh sb="12" eb="14">
      <t>トドケデ</t>
    </rPh>
    <phoneticPr fontId="13"/>
  </si>
  <si>
    <t xml:space="preserve">  届出している　　　　　　　届出していない</t>
    <rPh sb="2" eb="3">
      <t>トド</t>
    </rPh>
    <rPh sb="3" eb="4">
      <t>デ</t>
    </rPh>
    <rPh sb="15" eb="17">
      <t>トドケデ</t>
    </rPh>
    <phoneticPr fontId="13"/>
  </si>
  <si>
    <t>常勤換算後のベースアップ評価料の対象者数
(店舗販売業の従事者を含む）</t>
    <rPh sb="0" eb="2">
      <t>ジョウキン</t>
    </rPh>
    <rPh sb="2" eb="4">
      <t>カンサン</t>
    </rPh>
    <rPh sb="4" eb="5">
      <t>ゴ</t>
    </rPh>
    <rPh sb="12" eb="14">
      <t>ヒョウカ</t>
    </rPh>
    <rPh sb="14" eb="15">
      <t>リョウ</t>
    </rPh>
    <rPh sb="16" eb="18">
      <t>タイショウ</t>
    </rPh>
    <rPh sb="18" eb="19">
      <t>シャ</t>
    </rPh>
    <rPh sb="19" eb="20">
      <t>スウ</t>
    </rPh>
    <rPh sb="22" eb="24">
      <t>テンポ</t>
    </rPh>
    <rPh sb="24" eb="26">
      <t>ハンバイ</t>
    </rPh>
    <rPh sb="26" eb="27">
      <t>ギョウ</t>
    </rPh>
    <rPh sb="28" eb="31">
      <t>ジュウジシャ</t>
    </rPh>
    <rPh sb="32" eb="33">
      <t>フク</t>
    </rPh>
    <phoneticPr fontId="13"/>
  </si>
  <si>
    <r>
      <rPr>
        <sz val="10"/>
        <rFont val="ＭＳ Ｐゴシック"/>
        <family val="3"/>
        <charset val="128"/>
      </rPr>
      <t>・常勤換算数（</t>
    </r>
    <r>
      <rPr>
        <sz val="8"/>
        <rFont val="ＭＳ Ｐゴシック"/>
        <family val="3"/>
        <charset val="128"/>
      </rPr>
      <t>常勤人数と非常勤の常勤換算した人数の合計（小数点以下第２位四捨五入））</t>
    </r>
    <rPh sb="1" eb="3">
      <t>ジョウキン</t>
    </rPh>
    <rPh sb="3" eb="5">
      <t>カンサン</t>
    </rPh>
    <rPh sb="5" eb="6">
      <t>スウ</t>
    </rPh>
    <phoneticPr fontId="13"/>
  </si>
  <si>
    <t>１．調剤基本料（全ての保険薬局が全ての項目に回答）</t>
    <rPh sb="2" eb="4">
      <t>チョウザイ</t>
    </rPh>
    <rPh sb="4" eb="7">
      <t>キホンリョウ</t>
    </rPh>
    <phoneticPr fontId="13"/>
  </si>
  <si>
    <t>　調剤基本料１</t>
    <phoneticPr fontId="13"/>
  </si>
  <si>
    <r>
      <t>上記受付回数算出期間
令和</t>
    </r>
    <r>
      <rPr>
        <u/>
        <vertAlign val="subscript"/>
        <sz val="12"/>
        <rFont val="ＭＳ Ｐゴシック"/>
        <family val="3"/>
        <charset val="128"/>
      </rPr>
      <t xml:space="preserve">　　　   　 </t>
    </r>
    <r>
      <rPr>
        <sz val="12"/>
        <rFont val="ＭＳ Ｐゴシック"/>
        <family val="3"/>
        <charset val="128"/>
      </rPr>
      <t>年</t>
    </r>
    <r>
      <rPr>
        <u/>
        <sz val="12"/>
        <rFont val="ＭＳ Ｐゴシック"/>
        <family val="3"/>
        <charset val="128"/>
      </rPr>
      <t xml:space="preserve">　　     </t>
    </r>
    <r>
      <rPr>
        <sz val="12"/>
        <rFont val="ＭＳ Ｐゴシック"/>
        <family val="3"/>
        <charset val="128"/>
      </rPr>
      <t>月１日
～　令和8年４月30日（</t>
    </r>
    <r>
      <rPr>
        <u/>
        <sz val="12"/>
        <rFont val="ＭＳ Ｐゴシック"/>
        <family val="3"/>
        <charset val="128"/>
      </rPr>
      <t>　　　</t>
    </r>
    <r>
      <rPr>
        <sz val="12"/>
        <rFont val="ＭＳ Ｐゴシック"/>
        <family val="3"/>
        <charset val="128"/>
      </rPr>
      <t>か月間）</t>
    </r>
    <rPh sb="0" eb="2">
      <t>ジョウキ</t>
    </rPh>
    <rPh sb="2" eb="4">
      <t>ウケツケ</t>
    </rPh>
    <rPh sb="4" eb="6">
      <t>カイスウ</t>
    </rPh>
    <rPh sb="6" eb="8">
      <t>サンシュツ</t>
    </rPh>
    <rPh sb="12" eb="14">
      <t>レイワ</t>
    </rPh>
    <rPh sb="32" eb="33">
      <t>ニチ</t>
    </rPh>
    <rPh sb="36" eb="38">
      <t>レイワ</t>
    </rPh>
    <rPh sb="44" eb="45">
      <t>ニチ</t>
    </rPh>
    <rPh sb="50" eb="51">
      <t>ゲツ</t>
    </rPh>
    <rPh sb="51" eb="52">
      <t>アイダ</t>
    </rPh>
    <phoneticPr fontId="13"/>
  </si>
  <si>
    <t>②　保険医療機関に係る処方箋集中率
（小数点以下第２位を切り上げて計算し、小数点第１位まで記入すること）</t>
    <rPh sb="37" eb="40">
      <t>ショウスウテン</t>
    </rPh>
    <rPh sb="40" eb="41">
      <t>ダイ</t>
    </rPh>
    <rPh sb="42" eb="43">
      <t>イ</t>
    </rPh>
    <rPh sb="45" eb="47">
      <t>キニュウ</t>
    </rPh>
    <phoneticPr fontId="13"/>
  </si>
  <si>
    <t>処方箋受付回数が第１位の保険医療機関に係る集中率</t>
    <rPh sb="0" eb="3">
      <t>ショホウセン</t>
    </rPh>
    <rPh sb="3" eb="5">
      <t>ウケツケ</t>
    </rPh>
    <rPh sb="5" eb="7">
      <t>カイスウ</t>
    </rPh>
    <rPh sb="8" eb="9">
      <t>ダイ</t>
    </rPh>
    <rPh sb="10" eb="11">
      <t>イ</t>
    </rPh>
    <rPh sb="12" eb="14">
      <t>ホケン</t>
    </rPh>
    <rPh sb="14" eb="16">
      <t>イリョウ</t>
    </rPh>
    <rPh sb="16" eb="18">
      <t>キカン</t>
    </rPh>
    <rPh sb="19" eb="20">
      <t>カカ</t>
    </rPh>
    <rPh sb="21" eb="23">
      <t>シュウチュウ</t>
    </rPh>
    <phoneticPr fontId="13"/>
  </si>
  <si>
    <t>　　　病院(200床以上)　　　診療所又は病院(200床未満)　　　複数保険医療機関（モール内・ビレッジ内の全ての医療機関を一の医療機関とみなして計算すること）</t>
    <rPh sb="3" eb="5">
      <t>ビョウイン</t>
    </rPh>
    <rPh sb="9" eb="10">
      <t>ショウ</t>
    </rPh>
    <rPh sb="10" eb="12">
      <t>イジョウ</t>
    </rPh>
    <rPh sb="16" eb="19">
      <t>シンリョウジョ</t>
    </rPh>
    <rPh sb="19" eb="20">
      <t>マタ</t>
    </rPh>
    <rPh sb="21" eb="23">
      <t>ビョウイン</t>
    </rPh>
    <rPh sb="27" eb="28">
      <t>ショウ</t>
    </rPh>
    <rPh sb="28" eb="30">
      <t>ミマン</t>
    </rPh>
    <rPh sb="34" eb="36">
      <t>フクスウ</t>
    </rPh>
    <rPh sb="36" eb="38">
      <t>ホケン</t>
    </rPh>
    <rPh sb="38" eb="40">
      <t>イリョウ</t>
    </rPh>
    <rPh sb="40" eb="42">
      <t>キカン</t>
    </rPh>
    <rPh sb="46" eb="47">
      <t>ナイ</t>
    </rPh>
    <rPh sb="52" eb="53">
      <t>ナイ</t>
    </rPh>
    <rPh sb="54" eb="55">
      <t>スベ</t>
    </rPh>
    <rPh sb="57" eb="59">
      <t>イリョウ</t>
    </rPh>
    <rPh sb="59" eb="61">
      <t>キカン</t>
    </rPh>
    <rPh sb="62" eb="63">
      <t>イチ</t>
    </rPh>
    <rPh sb="64" eb="66">
      <t>イリョウ</t>
    </rPh>
    <rPh sb="66" eb="68">
      <t>キカン</t>
    </rPh>
    <rPh sb="73" eb="75">
      <t>ケイサン</t>
    </rPh>
    <phoneticPr fontId="13"/>
  </si>
  <si>
    <t>処方箋受付回数が第２位の保険医療機関に係る集中率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3"/>
  </si>
  <si>
    <t>処方箋受付回数が第３位の保険医療機関に係る集中率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3"/>
  </si>
  <si>
    <t>③ 所属するグループの有無</t>
    <rPh sb="11" eb="13">
      <t>ウム</t>
    </rPh>
    <phoneticPr fontId="13"/>
  </si>
  <si>
    <t>（※③を「あり」と記入した場合に記入）</t>
    <rPh sb="9" eb="11">
      <t>キニュウ</t>
    </rPh>
    <rPh sb="13" eb="15">
      <t>バアイ</t>
    </rPh>
    <rPh sb="16" eb="18">
      <t>キニュウ</t>
    </rPh>
    <phoneticPr fontId="13"/>
  </si>
  <si>
    <t>ア 所属するグループ名（※所属するグループがある全ての保険薬局が回答すること）</t>
    <phoneticPr fontId="13"/>
  </si>
  <si>
    <t>イ グループ内の1月あたりの処方箋受付回数の合計</t>
    <phoneticPr fontId="13"/>
  </si>
  <si>
    <t>ウ 同一グループ内の主たる保険医療機関を同じくする他の保険薬局の有無及び自局と該当する他の保険薬局の処方箋受付回数の合計（１月あたり）</t>
    <rPh sb="32" eb="34">
      <t>ウム</t>
    </rPh>
    <rPh sb="34" eb="35">
      <t>オヨ</t>
    </rPh>
    <rPh sb="62" eb="63">
      <t>ツキ</t>
    </rPh>
    <phoneticPr fontId="13"/>
  </si>
  <si>
    <t>④特定の保険医療機関との特別な関係の有無
（※調剤基本料の位置づけによらず、全ての保険薬局が実態どおりに回答）</t>
    <rPh sb="12" eb="14">
      <t>トクベツ</t>
    </rPh>
    <rPh sb="15" eb="17">
      <t>カンケイ</t>
    </rPh>
    <phoneticPr fontId="13"/>
  </si>
  <si>
    <t>・ 賃貸借取引等がある保険医療機関の名称
（モールやビレッジの場合はモール名など総称を記入）</t>
    <rPh sb="18" eb="20">
      <t>メイショウ</t>
    </rPh>
    <rPh sb="31" eb="33">
      <t>バアイ</t>
    </rPh>
    <rPh sb="37" eb="38">
      <t>メイ</t>
    </rPh>
    <rPh sb="40" eb="42">
      <t>ソウショウ</t>
    </rPh>
    <rPh sb="43" eb="45">
      <t>キニュウ</t>
    </rPh>
    <phoneticPr fontId="13"/>
  </si>
  <si>
    <t>・ 賃貸借取引等がある保険医療機関に係る処方箋集中率
（モールやビレッジの場合は、特別な関係にある保険医療機関の処方箋を全て合算すること）</t>
    <rPh sb="37" eb="39">
      <t>バアイ</t>
    </rPh>
    <rPh sb="41" eb="43">
      <t>トクベツ</t>
    </rPh>
    <rPh sb="44" eb="46">
      <t>カンケイ</t>
    </rPh>
    <rPh sb="49" eb="51">
      <t>ホケン</t>
    </rPh>
    <rPh sb="51" eb="53">
      <t>イリョウ</t>
    </rPh>
    <rPh sb="53" eb="55">
      <t>キカン</t>
    </rPh>
    <rPh sb="56" eb="59">
      <t>ショホウセン</t>
    </rPh>
    <rPh sb="60" eb="61">
      <t>スベ</t>
    </rPh>
    <rPh sb="62" eb="64">
      <t>ガッサン</t>
    </rPh>
    <phoneticPr fontId="13"/>
  </si>
  <si>
    <t xml:space="preserve">・ 特定の保険医療機関と特別な関係に新たに該当することになった時期について該当するものにチェック
</t>
    <rPh sb="12" eb="14">
      <t>トクベツ</t>
    </rPh>
    <rPh sb="15" eb="17">
      <t>カンケイ</t>
    </rPh>
    <rPh sb="37" eb="39">
      <t>ガイトウ</t>
    </rPh>
    <phoneticPr fontId="13"/>
  </si>
  <si>
    <t>平成28年９月30日以前
該当</t>
    <rPh sb="15" eb="17">
      <t>ガイトウ</t>
    </rPh>
    <phoneticPr fontId="13"/>
  </si>
  <si>
    <t>平成28年10月1日から平成30年3月31日の間
                      該当</t>
    <rPh sb="0" eb="2">
      <t>ヘイセイ</t>
    </rPh>
    <rPh sb="4" eb="5">
      <t>ネン</t>
    </rPh>
    <rPh sb="7" eb="8">
      <t>ガツ</t>
    </rPh>
    <rPh sb="9" eb="10">
      <t>ニチ</t>
    </rPh>
    <rPh sb="12" eb="14">
      <t>ヘイセイ</t>
    </rPh>
    <rPh sb="16" eb="17">
      <t>ネン</t>
    </rPh>
    <rPh sb="18" eb="19">
      <t>ガツ</t>
    </rPh>
    <rPh sb="21" eb="22">
      <t>ニチ</t>
    </rPh>
    <rPh sb="23" eb="24">
      <t>アイダ</t>
    </rPh>
    <rPh sb="52" eb="54">
      <t>ガイトウ</t>
    </rPh>
    <phoneticPr fontId="13"/>
  </si>
  <si>
    <t>平成30年4月１日から令和8年3月4日の間
　　　　　　　　　該当</t>
    <rPh sb="0" eb="2">
      <t>ヘイセイ</t>
    </rPh>
    <rPh sb="4" eb="5">
      <t>ネン</t>
    </rPh>
    <rPh sb="6" eb="7">
      <t>ガツ</t>
    </rPh>
    <rPh sb="8" eb="9">
      <t>ニチ</t>
    </rPh>
    <rPh sb="11" eb="13">
      <t>レイワ</t>
    </rPh>
    <rPh sb="14" eb="15">
      <t>ネン</t>
    </rPh>
    <rPh sb="16" eb="17">
      <t>ガツ</t>
    </rPh>
    <rPh sb="18" eb="19">
      <t>ニチ</t>
    </rPh>
    <rPh sb="20" eb="21">
      <t>アイダ</t>
    </rPh>
    <rPh sb="32" eb="34">
      <t>ガイトウ</t>
    </rPh>
    <phoneticPr fontId="13"/>
  </si>
  <si>
    <t>令和8年3月5日以降
                　　該当</t>
    <rPh sb="0" eb="2">
      <t>レイワ</t>
    </rPh>
    <rPh sb="31" eb="33">
      <t>ガイトウ</t>
    </rPh>
    <phoneticPr fontId="13"/>
  </si>
  <si>
    <t>⑤保険薬局の敷地内のオンライン診療受診施設の有無</t>
    <rPh sb="1" eb="3">
      <t>ホケン</t>
    </rPh>
    <rPh sb="3" eb="5">
      <t>ヤッキョク</t>
    </rPh>
    <rPh sb="6" eb="8">
      <t>シキチ</t>
    </rPh>
    <rPh sb="8" eb="9">
      <t>ナイ</t>
    </rPh>
    <rPh sb="15" eb="17">
      <t>シンリョウ</t>
    </rPh>
    <rPh sb="17" eb="19">
      <t>ジュシン</t>
    </rPh>
    <rPh sb="19" eb="21">
      <t>シセツ</t>
    </rPh>
    <rPh sb="22" eb="24">
      <t>ウム</t>
    </rPh>
    <phoneticPr fontId="13"/>
  </si>
  <si>
    <t>　　　あり　　　　　なし</t>
    <phoneticPr fontId="13"/>
  </si>
  <si>
    <t>医療法第 30条の４第１項に規定する医療計画におけるへき地に所在する保険薬局に該当</t>
    <rPh sb="39" eb="41">
      <t>ガイトウ</t>
    </rPh>
    <phoneticPr fontId="13"/>
  </si>
  <si>
    <t>　　該当　　　　非該当</t>
    <rPh sb="2" eb="4">
      <t>ガイトウ</t>
    </rPh>
    <rPh sb="8" eb="11">
      <t>ヒガイトウ</t>
    </rPh>
    <phoneticPr fontId="13"/>
  </si>
  <si>
    <t xml:space="preserve">  ⑦門前薬局等立地依存減算
　　（全ての保険薬局が全ての項目に回答）</t>
    <rPh sb="3" eb="14">
      <t>モンゼンヤッキョクトウリッチイゾンゲンサン</t>
    </rPh>
    <phoneticPr fontId="13"/>
  </si>
  <si>
    <t>　　　200床以上の病院前門前に該当</t>
    <rPh sb="6" eb="7">
      <t>ショウ</t>
    </rPh>
    <rPh sb="7" eb="9">
      <t>イジョウ</t>
    </rPh>
    <rPh sb="10" eb="12">
      <t>ビョウイン</t>
    </rPh>
    <rPh sb="12" eb="13">
      <t>マエ</t>
    </rPh>
    <rPh sb="13" eb="15">
      <t>モンゼン</t>
    </rPh>
    <rPh sb="16" eb="18">
      <t>ガイトウ</t>
    </rPh>
    <phoneticPr fontId="13"/>
  </si>
  <si>
    <t>　　　３つ以上の密集する薬局に該当</t>
    <rPh sb="5" eb="7">
      <t>イジョウ</t>
    </rPh>
    <rPh sb="8" eb="10">
      <t>ミッシュウ</t>
    </rPh>
    <rPh sb="12" eb="14">
      <t>ヤッキョク</t>
    </rPh>
    <rPh sb="15" eb="17">
      <t>ガイトウ</t>
    </rPh>
    <phoneticPr fontId="13"/>
  </si>
  <si>
    <t>　　　医療モール内に該当</t>
    <rPh sb="3" eb="5">
      <t>イリョウ</t>
    </rPh>
    <rPh sb="8" eb="9">
      <t>ナイ</t>
    </rPh>
    <rPh sb="10" eb="12">
      <t>ガイトウ</t>
    </rPh>
    <phoneticPr fontId="13"/>
  </si>
  <si>
    <t>ア　200床以上の保険医療機関の敷地境界線からの水平距離が100ｍ以内の区域内に存在する他の保険薬局数（自局は含めない）</t>
    <rPh sb="5" eb="6">
      <t>ショウ</t>
    </rPh>
    <rPh sb="6" eb="8">
      <t>イジョウ</t>
    </rPh>
    <rPh sb="9" eb="11">
      <t>ホケン</t>
    </rPh>
    <rPh sb="11" eb="13">
      <t>イリョウ</t>
    </rPh>
    <rPh sb="13" eb="15">
      <t>キカン</t>
    </rPh>
    <rPh sb="16" eb="18">
      <t>シキチ</t>
    </rPh>
    <rPh sb="18" eb="21">
      <t>キョウカイセン</t>
    </rPh>
    <rPh sb="24" eb="26">
      <t>スイヘイ</t>
    </rPh>
    <rPh sb="25" eb="26">
      <t>ヒラ</t>
    </rPh>
    <rPh sb="26" eb="28">
      <t>キョリ</t>
    </rPh>
    <rPh sb="33" eb="35">
      <t>イナイ</t>
    </rPh>
    <rPh sb="36" eb="38">
      <t>クイキ</t>
    </rPh>
    <rPh sb="38" eb="39">
      <t>ナイ</t>
    </rPh>
    <rPh sb="40" eb="42">
      <t>ソンザイ</t>
    </rPh>
    <rPh sb="44" eb="45">
      <t>ホカ</t>
    </rPh>
    <rPh sb="46" eb="48">
      <t>ホケン</t>
    </rPh>
    <rPh sb="48" eb="50">
      <t>ヤッキョク</t>
    </rPh>
    <rPh sb="50" eb="51">
      <t>スウ</t>
    </rPh>
    <rPh sb="52" eb="53">
      <t>ジ</t>
    </rPh>
    <rPh sb="53" eb="54">
      <t>キョク</t>
    </rPh>
    <rPh sb="55" eb="56">
      <t>フク</t>
    </rPh>
    <phoneticPr fontId="13"/>
  </si>
  <si>
    <t>イ　自局の周囲50mの区域内にある他の保険薬局数（自局は含めない）</t>
    <phoneticPr fontId="13"/>
  </si>
  <si>
    <r>
      <t>２．</t>
    </r>
    <r>
      <rPr>
        <b/>
        <sz val="9"/>
        <rFont val="ＭＳ Ｐゴシック"/>
        <family val="3"/>
        <charset val="128"/>
      </rPr>
      <t>調剤基本料の注１ただし書きに規定する施設基準の保険薬局
　　（医療資源の少ない地域に所在する保険薬局）に係る届出</t>
    </r>
    <rPh sb="2" eb="4">
      <t>チョウザイ</t>
    </rPh>
    <rPh sb="4" eb="7">
      <t>キホンリョウ</t>
    </rPh>
    <rPh sb="8" eb="9">
      <t>チュウ</t>
    </rPh>
    <rPh sb="13" eb="14">
      <t>ガ</t>
    </rPh>
    <rPh sb="16" eb="18">
      <t>キテイ</t>
    </rPh>
    <rPh sb="20" eb="22">
      <t>シセツ</t>
    </rPh>
    <rPh sb="22" eb="24">
      <t>キジュン</t>
    </rPh>
    <rPh sb="25" eb="27">
      <t>ホケン</t>
    </rPh>
    <rPh sb="27" eb="29">
      <t>ヤッキョク</t>
    </rPh>
    <rPh sb="54" eb="55">
      <t>カカ</t>
    </rPh>
    <rPh sb="56" eb="58">
      <t>トドケデ</t>
    </rPh>
    <phoneticPr fontId="13"/>
  </si>
  <si>
    <t>　　　　該当　（対象地域名：　　　　　　　　　　　　　　）</t>
    <rPh sb="4" eb="6">
      <t>ガイトウ</t>
    </rPh>
    <rPh sb="8" eb="10">
      <t>タイショウ</t>
    </rPh>
    <rPh sb="10" eb="12">
      <t>チイキ</t>
    </rPh>
    <rPh sb="12" eb="13">
      <t>メイ</t>
    </rPh>
    <phoneticPr fontId="13"/>
  </si>
  <si>
    <r>
      <t>地方自治体の所有する土地等に所在する診療所であって、へき地医療の医療提供のために必要と都道府県知事に認められているものの敷地内に所在する保険薬局への該当　　</t>
    </r>
    <r>
      <rPr>
        <sz val="8"/>
        <rFont val="ＭＳ Ｐゴシック"/>
        <family val="3"/>
        <charset val="128"/>
      </rPr>
      <t>（２．で「届出をしている」と回答した場合に回答）</t>
    </r>
    <rPh sb="12" eb="13">
      <t>トウ</t>
    </rPh>
    <rPh sb="28" eb="29">
      <t>チ</t>
    </rPh>
    <rPh sb="29" eb="31">
      <t>イリョウ</t>
    </rPh>
    <rPh sb="32" eb="34">
      <t>イリョウ</t>
    </rPh>
    <rPh sb="34" eb="36">
      <t>テイキョウ</t>
    </rPh>
    <rPh sb="40" eb="42">
      <t>ヒツヨウ</t>
    </rPh>
    <rPh sb="43" eb="47">
      <t>トドウフケン</t>
    </rPh>
    <rPh sb="47" eb="49">
      <t>チジ</t>
    </rPh>
    <rPh sb="50" eb="51">
      <t>ミト</t>
    </rPh>
    <rPh sb="74" eb="76">
      <t>ガイトウ</t>
    </rPh>
    <phoneticPr fontId="13"/>
  </si>
  <si>
    <t>　　　　該当　（特別な関係のある診療所名：　　　　　　　）</t>
    <rPh sb="4" eb="6">
      <t>ガイトウ</t>
    </rPh>
    <rPh sb="8" eb="10">
      <t>トクベツ</t>
    </rPh>
    <rPh sb="11" eb="13">
      <t>カンケイ</t>
    </rPh>
    <rPh sb="16" eb="19">
      <t>シンリョウジョ</t>
    </rPh>
    <rPh sb="19" eb="20">
      <t>メイ</t>
    </rPh>
    <phoneticPr fontId="13"/>
  </si>
  <si>
    <t>３．地域支援・医薬品供給対応体制加算</t>
    <rPh sb="2" eb="4">
      <t>チイキ</t>
    </rPh>
    <rPh sb="4" eb="6">
      <t>シエン</t>
    </rPh>
    <rPh sb="7" eb="10">
      <t>イヤクヒン</t>
    </rPh>
    <rPh sb="10" eb="12">
      <t>キョウキュウ</t>
    </rPh>
    <rPh sb="12" eb="14">
      <t>タイオウ</t>
    </rPh>
    <rPh sb="14" eb="16">
      <t>タイセイ</t>
    </rPh>
    <rPh sb="16" eb="18">
      <t>カサン</t>
    </rPh>
    <phoneticPr fontId="13"/>
  </si>
  <si>
    <t>　　　　　　加算５</t>
    <rPh sb="6" eb="8">
      <t>カサン</t>
    </rPh>
    <phoneticPr fontId="13"/>
  </si>
  <si>
    <t>② 後発医薬品の調剤割合</t>
    <rPh sb="2" eb="4">
      <t>コウハツ</t>
    </rPh>
    <rPh sb="4" eb="7">
      <t>イヤクヒン</t>
    </rPh>
    <rPh sb="8" eb="10">
      <t>チョウザイ</t>
    </rPh>
    <phoneticPr fontId="13"/>
  </si>
  <si>
    <t>③同一グループ以外への分譲実績</t>
    <rPh sb="1" eb="3">
      <t>ドウイツ</t>
    </rPh>
    <rPh sb="7" eb="9">
      <t>イガイ</t>
    </rPh>
    <rPh sb="11" eb="13">
      <t>ブンジョウ</t>
    </rPh>
    <rPh sb="13" eb="15">
      <t>ジッセキ</t>
    </rPh>
    <phoneticPr fontId="13"/>
  </si>
  <si>
    <t>④ 医薬品の備蓄品目数（医療用）</t>
    <phoneticPr fontId="13"/>
  </si>
  <si>
    <t>⑤ 調剤基本料の注８に規定する厚生労働大臣が定める保険薬局への該当（後発医薬品減算）
（※処方箋受付回数が１月600回以下の場合は、「非該当」を選択）</t>
    <phoneticPr fontId="13"/>
  </si>
  <si>
    <t>⑥取り扱う要指導医薬品及び一般用医薬品の合計品目数</t>
    <rPh sb="1" eb="2">
      <t>ト</t>
    </rPh>
    <rPh sb="3" eb="4">
      <t>アツカ</t>
    </rPh>
    <phoneticPr fontId="13"/>
  </si>
  <si>
    <t>⑦ セルフメディケーション関連機器の設置
（※　設置しているものすべてを選択してください）</t>
    <rPh sb="13" eb="15">
      <t>カンレン</t>
    </rPh>
    <rPh sb="15" eb="17">
      <t>キキ</t>
    </rPh>
    <rPh sb="18" eb="20">
      <t>セッチ</t>
    </rPh>
    <rPh sb="24" eb="26">
      <t>セッチ</t>
    </rPh>
    <rPh sb="36" eb="38">
      <t>センタク</t>
    </rPh>
    <phoneticPr fontId="13"/>
  </si>
  <si>
    <t>該当するものをすべて選択してください</t>
    <rPh sb="0" eb="2">
      <t>ガイトウ</t>
    </rPh>
    <rPh sb="10" eb="12">
      <t>センタク</t>
    </rPh>
    <phoneticPr fontId="13"/>
  </si>
  <si>
    <t>５．在宅薬学総合体制加算</t>
    <rPh sb="2" eb="4">
      <t>ザイタク</t>
    </rPh>
    <rPh sb="4" eb="6">
      <t>ヤクガク</t>
    </rPh>
    <rPh sb="6" eb="8">
      <t>ソウゴウ</t>
    </rPh>
    <rPh sb="8" eb="10">
      <t>タイセイ</t>
    </rPh>
    <rPh sb="10" eb="11">
      <t>カ</t>
    </rPh>
    <phoneticPr fontId="13"/>
  </si>
  <si>
    <t>①訪問薬剤指導の実績（「届出していない」場合であっても記入が必要）</t>
    <rPh sb="1" eb="3">
      <t>ホウモン</t>
    </rPh>
    <rPh sb="3" eb="5">
      <t>ヤクザイ</t>
    </rPh>
    <rPh sb="5" eb="7">
      <t>シドウ</t>
    </rPh>
    <rPh sb="8" eb="10">
      <t>ジッセキ</t>
    </rPh>
    <rPh sb="12" eb="14">
      <t>トドケデ</t>
    </rPh>
    <rPh sb="20" eb="22">
      <t>バアイ</t>
    </rPh>
    <rPh sb="27" eb="29">
      <t>キニュウ</t>
    </rPh>
    <rPh sb="30" eb="32">
      <t>ヒツヨウ</t>
    </rPh>
    <phoneticPr fontId="13"/>
  </si>
  <si>
    <t>在宅患者訪問薬剤管理指導料の算定回数　</t>
    <rPh sb="0" eb="2">
      <t>ザイタク</t>
    </rPh>
    <rPh sb="2" eb="4">
      <t>カンジャ</t>
    </rPh>
    <rPh sb="4" eb="6">
      <t>ホウモン</t>
    </rPh>
    <rPh sb="6" eb="8">
      <t>ヤクザイ</t>
    </rPh>
    <rPh sb="8" eb="10">
      <t>カンリ</t>
    </rPh>
    <rPh sb="10" eb="13">
      <t>シドウリョウ</t>
    </rPh>
    <rPh sb="14" eb="16">
      <t>サンテイ</t>
    </rPh>
    <rPh sb="16" eb="18">
      <t>カイスウ</t>
    </rPh>
    <phoneticPr fontId="13"/>
  </si>
  <si>
    <t>在宅患者訪問薬剤管理指導料の算定人数</t>
    <phoneticPr fontId="13"/>
  </si>
  <si>
    <t>「居宅療養管理指導費」及び「介護予防居宅療養管理指導費」(介護保険)の算定回数　</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カイスウ</t>
    </rPh>
    <phoneticPr fontId="13"/>
  </si>
  <si>
    <t>「居宅療養管理指導費」及び「介護予防居宅療養管理指導費」(介護保険)の算定人数</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ニンズウ</t>
    </rPh>
    <phoneticPr fontId="13"/>
  </si>
  <si>
    <t xml:space="preserve">②在宅患者訪問薬剤管理指導料の１、在宅患者緊急訪問薬剤管理指導料、在宅患者緊急時等共同指導料、単一建物居住者が１人の場合の居宅療養管理指導費及び介護予防居宅療養管理指導費の実績
</t>
    <rPh sb="1" eb="3">
      <t>ザイタク</t>
    </rPh>
    <rPh sb="3" eb="5">
      <t>カンジャ</t>
    </rPh>
    <rPh sb="5" eb="7">
      <t>ホウモン</t>
    </rPh>
    <rPh sb="7" eb="9">
      <t>ヤクザイ</t>
    </rPh>
    <rPh sb="9" eb="11">
      <t>カンリ</t>
    </rPh>
    <rPh sb="11" eb="13">
      <t>シドウ</t>
    </rPh>
    <rPh sb="13" eb="14">
      <t>リョウ</t>
    </rPh>
    <rPh sb="17" eb="19">
      <t>ザイタク</t>
    </rPh>
    <rPh sb="19" eb="21">
      <t>カンジャ</t>
    </rPh>
    <rPh sb="21" eb="23">
      <t>キンキュウ</t>
    </rPh>
    <rPh sb="23" eb="25">
      <t>ホウモン</t>
    </rPh>
    <rPh sb="25" eb="27">
      <t>ヤクザイ</t>
    </rPh>
    <rPh sb="27" eb="29">
      <t>カンリ</t>
    </rPh>
    <rPh sb="29" eb="31">
      <t>シドウ</t>
    </rPh>
    <rPh sb="31" eb="32">
      <t>リョウ</t>
    </rPh>
    <rPh sb="33" eb="35">
      <t>ザイタク</t>
    </rPh>
    <rPh sb="35" eb="37">
      <t>カンジャ</t>
    </rPh>
    <rPh sb="37" eb="40">
      <t>キンキュウジ</t>
    </rPh>
    <rPh sb="40" eb="41">
      <t>トウ</t>
    </rPh>
    <rPh sb="41" eb="43">
      <t>キョウドウ</t>
    </rPh>
    <rPh sb="43" eb="45">
      <t>シドウ</t>
    </rPh>
    <rPh sb="45" eb="46">
      <t>リョウ</t>
    </rPh>
    <rPh sb="47" eb="49">
      <t>タンイツ</t>
    </rPh>
    <rPh sb="49" eb="51">
      <t>タテモノ</t>
    </rPh>
    <rPh sb="51" eb="54">
      <t>キョジュウシャ</t>
    </rPh>
    <rPh sb="56" eb="57">
      <t>ニン</t>
    </rPh>
    <rPh sb="58" eb="60">
      <t>バアイ</t>
    </rPh>
    <rPh sb="61" eb="63">
      <t>キョタク</t>
    </rPh>
    <rPh sb="63" eb="65">
      <t>リョウヨウ</t>
    </rPh>
    <rPh sb="65" eb="67">
      <t>カンリ</t>
    </rPh>
    <rPh sb="67" eb="69">
      <t>シドウ</t>
    </rPh>
    <rPh sb="69" eb="70">
      <t>ヒ</t>
    </rPh>
    <rPh sb="86" eb="88">
      <t>ジッセキ</t>
    </rPh>
    <phoneticPr fontId="13"/>
  </si>
  <si>
    <t>左記の訪問薬剤指導実績合計</t>
    <rPh sb="0" eb="2">
      <t>サキ</t>
    </rPh>
    <rPh sb="3" eb="5">
      <t>ホウモン</t>
    </rPh>
    <rPh sb="5" eb="7">
      <t>ヤクザイ</t>
    </rPh>
    <rPh sb="7" eb="9">
      <t>シドウ</t>
    </rPh>
    <rPh sb="9" eb="11">
      <t>ジッセキ</t>
    </rPh>
    <rPh sb="11" eb="13">
      <t>ゴウケイ</t>
    </rPh>
    <phoneticPr fontId="13"/>
  </si>
  <si>
    <t>訪問薬剤指導実績に占める割合</t>
    <rPh sb="0" eb="2">
      <t>ホウモン</t>
    </rPh>
    <rPh sb="2" eb="4">
      <t>ヤクザイ</t>
    </rPh>
    <rPh sb="4" eb="6">
      <t>シドウ</t>
    </rPh>
    <rPh sb="6" eb="8">
      <t>ジッセキ</t>
    </rPh>
    <rPh sb="9" eb="10">
      <t>シ</t>
    </rPh>
    <rPh sb="12" eb="14">
      <t>ワリアイ</t>
    </rPh>
    <phoneticPr fontId="13"/>
  </si>
  <si>
    <t>　　③実施している項目を選択し実績を記載(前年５月から本年４月までの合計回数)</t>
    <rPh sb="3" eb="5">
      <t>ジッシ</t>
    </rPh>
    <rPh sb="9" eb="11">
      <t>コウモク</t>
    </rPh>
    <rPh sb="12" eb="14">
      <t>センタク</t>
    </rPh>
    <rPh sb="16" eb="18">
      <t>ジッセキ</t>
    </rPh>
    <rPh sb="19" eb="21">
      <t>キサイ</t>
    </rPh>
    <phoneticPr fontId="13"/>
  </si>
  <si>
    <t>　　訪問時の医療用麻薬に関する指導実績</t>
    <phoneticPr fontId="13"/>
  </si>
  <si>
    <t>　　無菌製剤処理加算の算定実績</t>
    <phoneticPr fontId="13"/>
  </si>
  <si>
    <t>　　小児特定加算及び乳幼児加算の算定回数の合計</t>
    <phoneticPr fontId="13"/>
  </si>
  <si>
    <t>６．電子的調剤情報連携体制整備加算</t>
    <rPh sb="2" eb="5">
      <t>デンシテキ</t>
    </rPh>
    <rPh sb="5" eb="7">
      <t>チョウザイ</t>
    </rPh>
    <rPh sb="7" eb="9">
      <t>ジョウホウ</t>
    </rPh>
    <rPh sb="9" eb="11">
      <t>レンケイ</t>
    </rPh>
    <rPh sb="11" eb="13">
      <t>タイセイ</t>
    </rPh>
    <rPh sb="13" eb="15">
      <t>セイビ</t>
    </rPh>
    <rPh sb="15" eb="17">
      <t>カサン</t>
    </rPh>
    <phoneticPr fontId="13"/>
  </si>
  <si>
    <t>７．バイオ後続品調剤体制加算</t>
    <rPh sb="5" eb="8">
      <t>コウゾクヒン</t>
    </rPh>
    <rPh sb="8" eb="10">
      <t>チョウザイ</t>
    </rPh>
    <rPh sb="10" eb="12">
      <t>タイセイ</t>
    </rPh>
    <rPh sb="12" eb="14">
      <t>カサン</t>
    </rPh>
    <phoneticPr fontId="13"/>
  </si>
  <si>
    <t>無菌製剤処理を実施する場所</t>
    <rPh sb="2" eb="4">
      <t>セイザイ</t>
    </rPh>
    <rPh sb="4" eb="6">
      <t>ショリ</t>
    </rPh>
    <rPh sb="7" eb="9">
      <t>ジッシ</t>
    </rPh>
    <rPh sb="11" eb="13">
      <t>バショ</t>
    </rPh>
    <phoneticPr fontId="13"/>
  </si>
  <si>
    <t>② 服薬管理指導料の注１(かかりつけ薬剤師）</t>
    <rPh sb="18" eb="21">
      <t>ヤクザイシ</t>
    </rPh>
    <phoneticPr fontId="13"/>
  </si>
  <si>
    <t>在宅患者訪問薬剤管理指導料に係る届出</t>
    <rPh sb="0" eb="2">
      <t>ザイタク</t>
    </rPh>
    <rPh sb="2" eb="4">
      <t>カンジャ</t>
    </rPh>
    <rPh sb="4" eb="6">
      <t>ホウモン</t>
    </rPh>
    <rPh sb="6" eb="8">
      <t>ヤクザイ</t>
    </rPh>
    <rPh sb="8" eb="10">
      <t>カンリ</t>
    </rPh>
    <rPh sb="10" eb="13">
      <t>シドウリョウ</t>
    </rPh>
    <rPh sb="14" eb="15">
      <t>カカ</t>
    </rPh>
    <rPh sb="16" eb="18">
      <t>トドケデ</t>
    </rPh>
    <phoneticPr fontId="13"/>
  </si>
  <si>
    <t>11.</t>
    <phoneticPr fontId="13"/>
  </si>
  <si>
    <t>在宅患者医療用麻薬持続注射療法加算</t>
    <rPh sb="0" eb="2">
      <t>ザイタク</t>
    </rPh>
    <rPh sb="2" eb="4">
      <t>カンジャ</t>
    </rPh>
    <rPh sb="4" eb="7">
      <t>イリョウヨウ</t>
    </rPh>
    <rPh sb="7" eb="9">
      <t>マヤク</t>
    </rPh>
    <rPh sb="9" eb="11">
      <t>ジゾク</t>
    </rPh>
    <rPh sb="11" eb="13">
      <t>チュウシャ</t>
    </rPh>
    <rPh sb="13" eb="15">
      <t>リョウホウ</t>
    </rPh>
    <rPh sb="15" eb="17">
      <t>カサン</t>
    </rPh>
    <phoneticPr fontId="13"/>
  </si>
  <si>
    <t>12.</t>
    <phoneticPr fontId="13"/>
  </si>
  <si>
    <t>在宅中心静脈栄養法加算</t>
    <rPh sb="0" eb="2">
      <t>ザイタク</t>
    </rPh>
    <rPh sb="2" eb="4">
      <t>チュウシン</t>
    </rPh>
    <rPh sb="4" eb="6">
      <t>ジョウミャク</t>
    </rPh>
    <rPh sb="6" eb="8">
      <t>エイヨウ</t>
    </rPh>
    <rPh sb="8" eb="9">
      <t>ホウ</t>
    </rPh>
    <rPh sb="9" eb="11">
      <t>カサン</t>
    </rPh>
    <phoneticPr fontId="13"/>
  </si>
  <si>
    <t>本報告書は、保険薬局ごとに提出すること。なお、休止の届出をしている場合提出不要。特に時期の指定がない項目については、令和８年８月１日時点の情報を記入すること。</t>
    <rPh sb="0" eb="1">
      <t>ホン</t>
    </rPh>
    <rPh sb="1" eb="4">
      <t>ホウコクショ</t>
    </rPh>
    <rPh sb="6" eb="8">
      <t>ホケン</t>
    </rPh>
    <rPh sb="8" eb="10">
      <t>ヤッキョク</t>
    </rPh>
    <rPh sb="13" eb="15">
      <t>テイシュツ</t>
    </rPh>
    <rPh sb="23" eb="25">
      <t>キュウシ</t>
    </rPh>
    <rPh sb="26" eb="27">
      <t>トド</t>
    </rPh>
    <rPh sb="27" eb="28">
      <t>デ</t>
    </rPh>
    <rPh sb="33" eb="35">
      <t>バアイ</t>
    </rPh>
    <rPh sb="35" eb="37">
      <t>テイシュツ</t>
    </rPh>
    <rPh sb="37" eb="39">
      <t>フヨウ</t>
    </rPh>
    <rPh sb="40" eb="41">
      <t>トク</t>
    </rPh>
    <rPh sb="42" eb="44">
      <t>ジキ</t>
    </rPh>
    <rPh sb="45" eb="47">
      <t>シテイ</t>
    </rPh>
    <rPh sb="50" eb="52">
      <t>コウモク</t>
    </rPh>
    <rPh sb="58" eb="60">
      <t>レイワ</t>
    </rPh>
    <rPh sb="61" eb="62">
      <t>ネン</t>
    </rPh>
    <rPh sb="63" eb="64">
      <t>ガツ</t>
    </rPh>
    <rPh sb="65" eb="66">
      <t>ニチ</t>
    </rPh>
    <rPh sb="66" eb="68">
      <t>ジテン</t>
    </rPh>
    <rPh sb="69" eb="71">
      <t>ジョウホウ</t>
    </rPh>
    <rPh sb="72" eb="74">
      <t>キニュウ</t>
    </rPh>
    <phoneticPr fontId="13"/>
  </si>
  <si>
    <t>チェックボックスが設けられている欄は、該当する区分全てに☑を記入すること。</t>
    <rPh sb="9" eb="10">
      <t>モウ</t>
    </rPh>
    <rPh sb="16" eb="17">
      <t>ラン</t>
    </rPh>
    <rPh sb="19" eb="21">
      <t>ガイトウ</t>
    </rPh>
    <rPh sb="23" eb="25">
      <t>クブン</t>
    </rPh>
    <rPh sb="25" eb="26">
      <t>スベ</t>
    </rPh>
    <rPh sb="30" eb="32">
      <t>キニュウ</t>
    </rPh>
    <phoneticPr fontId="13"/>
  </si>
  <si>
    <t>「医療資源の少ない地域」については、別シートで該当していることを確認すること。</t>
    <rPh sb="1" eb="3">
      <t>イリョウ</t>
    </rPh>
    <rPh sb="3" eb="5">
      <t>シゲン</t>
    </rPh>
    <rPh sb="6" eb="7">
      <t>スク</t>
    </rPh>
    <rPh sb="9" eb="11">
      <t>チイキ</t>
    </rPh>
    <rPh sb="18" eb="19">
      <t>ベツ</t>
    </rPh>
    <rPh sb="23" eb="25">
      <t>ガイトウ</t>
    </rPh>
    <rPh sb="32" eb="34">
      <t>カクニン</t>
    </rPh>
    <phoneticPr fontId="13"/>
  </si>
  <si>
    <t>「市町村コード」については、別シートで確認すること。</t>
    <rPh sb="1" eb="4">
      <t>シチョウソン</t>
    </rPh>
    <rPh sb="14" eb="15">
      <t>ベツ</t>
    </rPh>
    <rPh sb="19" eb="21">
      <t>カクニン</t>
    </rPh>
    <phoneticPr fontId="13"/>
  </si>
  <si>
    <t xml:space="preserve">保険薬剤師数、事務職員数には、８月１日現在に当該保険薬局に在籍する者を計上すること。
・８月１日の欠勤者は在籍する者として計上すること。また、８月１日付の採用者は計上、退職者は計上しないこと。
・当該保険薬局で所定労働時間の定めのない非常勤保険薬剤師（休暇等に対応するため登録している者）は計上しないこと。
</t>
    <rPh sb="0" eb="2">
      <t>ホケン</t>
    </rPh>
    <rPh sb="2" eb="5">
      <t>ヤクザイシ</t>
    </rPh>
    <rPh sb="5" eb="6">
      <t>スウ</t>
    </rPh>
    <rPh sb="7" eb="11">
      <t>ジムショクイン</t>
    </rPh>
    <rPh sb="11" eb="12">
      <t>スウ</t>
    </rPh>
    <rPh sb="16" eb="17">
      <t>ガツ</t>
    </rPh>
    <rPh sb="18" eb="19">
      <t>ニチ</t>
    </rPh>
    <rPh sb="19" eb="21">
      <t>ゲンザイ</t>
    </rPh>
    <rPh sb="22" eb="24">
      <t>トウガイ</t>
    </rPh>
    <rPh sb="24" eb="26">
      <t>ホケン</t>
    </rPh>
    <rPh sb="26" eb="28">
      <t>ヤッキョク</t>
    </rPh>
    <rPh sb="29" eb="31">
      <t>ザイセキ</t>
    </rPh>
    <rPh sb="33" eb="34">
      <t>モノ</t>
    </rPh>
    <rPh sb="35" eb="37">
      <t>ケイジョウ</t>
    </rPh>
    <rPh sb="45" eb="46">
      <t>ガツ</t>
    </rPh>
    <rPh sb="47" eb="48">
      <t>ニチ</t>
    </rPh>
    <rPh sb="49" eb="52">
      <t>ケッキンシャ</t>
    </rPh>
    <rPh sb="53" eb="55">
      <t>ザイセキ</t>
    </rPh>
    <rPh sb="57" eb="58">
      <t>シャ</t>
    </rPh>
    <rPh sb="61" eb="63">
      <t>ケイジョウ</t>
    </rPh>
    <rPh sb="72" eb="73">
      <t>ガツ</t>
    </rPh>
    <rPh sb="74" eb="75">
      <t>ニチ</t>
    </rPh>
    <rPh sb="75" eb="76">
      <t>ヅケ</t>
    </rPh>
    <rPh sb="77" eb="80">
      <t>サイヨウシャ</t>
    </rPh>
    <rPh sb="81" eb="83">
      <t>ケイジョウ</t>
    </rPh>
    <rPh sb="84" eb="87">
      <t>タイショクシャ</t>
    </rPh>
    <rPh sb="88" eb="90">
      <t>ケイジョウ</t>
    </rPh>
    <rPh sb="100" eb="102">
      <t>ホケン</t>
    </rPh>
    <rPh sb="145" eb="147">
      <t>ケイジョウ</t>
    </rPh>
    <phoneticPr fontId="13"/>
  </si>
  <si>
    <r>
      <t>常勤換算については、下記のとおり常勤換算数を計算し、それぞれの欄に記入すること。その際、小数第二位を四捨五入して小数</t>
    </r>
    <r>
      <rPr>
        <strike/>
        <sz val="10"/>
        <rFont val="ＭＳ Ｐゴシック"/>
        <family val="3"/>
        <charset val="128"/>
      </rPr>
      <t>点</t>
    </r>
    <r>
      <rPr>
        <sz val="10"/>
        <rFont val="ＭＳ Ｐゴシック"/>
        <family val="3"/>
        <charset val="128"/>
      </rPr>
      <t>第一位までを計上すること。
・常勤職員の常勤換算数は「1.0人」とすること。
・非常勤職員の常勤換算数は、以下の計算式により算出すること。ただし、算出した数値が1.0を超える場合は、「1.0人」、0.1に満たない場合は「0.1人」として計算すること。
　当該非常勤職員の所定労働時間／当該保険薬局において定めている常勤職員の所定労働時間</t>
    </r>
    <rPh sb="0" eb="4">
      <t>ジョウキンカンサン</t>
    </rPh>
    <rPh sb="10" eb="12">
      <t>カキ</t>
    </rPh>
    <rPh sb="16" eb="20">
      <t>ジョウキンカンサン</t>
    </rPh>
    <rPh sb="20" eb="21">
      <t>スウ</t>
    </rPh>
    <rPh sb="22" eb="24">
      <t>ケイサン</t>
    </rPh>
    <rPh sb="31" eb="32">
      <t>ラン</t>
    </rPh>
    <rPh sb="33" eb="35">
      <t>キニュウ</t>
    </rPh>
    <rPh sb="42" eb="43">
      <t>サイ</t>
    </rPh>
    <rPh sb="46" eb="47">
      <t>ダイ</t>
    </rPh>
    <rPh sb="47" eb="48">
      <t>２</t>
    </rPh>
    <rPh sb="48" eb="49">
      <t>イ</t>
    </rPh>
    <rPh sb="50" eb="54">
      <t>シシャゴニュウ</t>
    </rPh>
    <rPh sb="56" eb="59">
      <t>ショウスウテン</t>
    </rPh>
    <rPh sb="59" eb="60">
      <t>ダイ</t>
    </rPh>
    <rPh sb="60" eb="61">
      <t>１</t>
    </rPh>
    <rPh sb="61" eb="62">
      <t>イ</t>
    </rPh>
    <rPh sb="65" eb="67">
      <t>ケイジョウ</t>
    </rPh>
    <rPh sb="74" eb="76">
      <t>ジョウキン</t>
    </rPh>
    <rPh sb="76" eb="78">
      <t>ショクイン</t>
    </rPh>
    <rPh sb="79" eb="81">
      <t>ジョウキン</t>
    </rPh>
    <rPh sb="81" eb="83">
      <t>カンサン</t>
    </rPh>
    <rPh sb="83" eb="84">
      <t>スウ</t>
    </rPh>
    <rPh sb="99" eb="102">
      <t>ヒジョウキン</t>
    </rPh>
    <rPh sb="102" eb="104">
      <t>ショクイン</t>
    </rPh>
    <rPh sb="105" eb="107">
      <t>ジョウキン</t>
    </rPh>
    <rPh sb="107" eb="109">
      <t>カンサン</t>
    </rPh>
    <rPh sb="109" eb="110">
      <t>スウ</t>
    </rPh>
    <rPh sb="112" eb="114">
      <t>イカ</t>
    </rPh>
    <rPh sb="115" eb="118">
      <t>ケイサンシキ</t>
    </rPh>
    <rPh sb="121" eb="123">
      <t>サンシュツ</t>
    </rPh>
    <rPh sb="186" eb="188">
      <t>トウガイ</t>
    </rPh>
    <rPh sb="188" eb="191">
      <t>ヒジョウキン</t>
    </rPh>
    <rPh sb="191" eb="193">
      <t>ショクイン</t>
    </rPh>
    <rPh sb="194" eb="196">
      <t>ショテイ</t>
    </rPh>
    <rPh sb="196" eb="198">
      <t>ロウドウ</t>
    </rPh>
    <rPh sb="198" eb="200">
      <t>ジカン</t>
    </rPh>
    <rPh sb="201" eb="203">
      <t>トウガイ</t>
    </rPh>
    <rPh sb="203" eb="205">
      <t>ホケン</t>
    </rPh>
    <rPh sb="205" eb="207">
      <t>ヤッキョク</t>
    </rPh>
    <rPh sb="211" eb="212">
      <t>サダ</t>
    </rPh>
    <rPh sb="216" eb="218">
      <t>ジョウキン</t>
    </rPh>
    <rPh sb="218" eb="220">
      <t>ショクイン</t>
    </rPh>
    <rPh sb="221" eb="223">
      <t>ショテイ</t>
    </rPh>
    <rPh sb="223" eb="225">
      <t>ロウドウ</t>
    </rPh>
    <rPh sb="225" eb="227">
      <t>ジカン</t>
    </rPh>
    <phoneticPr fontId="13"/>
  </si>
  <si>
    <t xml:space="preserve">「1.調剤基本料」欄の②保険医療機関に係る処方箋集中率については、第１位～第３位まで全て記入すること。なお、該当がない場合には「０」と記入すること。
</t>
    <rPh sb="3" eb="8">
      <t>チョウザイキホンリョウ</t>
    </rPh>
    <rPh sb="9" eb="10">
      <t>ラン</t>
    </rPh>
    <rPh sb="12" eb="14">
      <t>ホケン</t>
    </rPh>
    <rPh sb="14" eb="16">
      <t>イリョウ</t>
    </rPh>
    <rPh sb="16" eb="18">
      <t>キカン</t>
    </rPh>
    <rPh sb="19" eb="20">
      <t>カカ</t>
    </rPh>
    <rPh sb="21" eb="24">
      <t>ショホウセン</t>
    </rPh>
    <rPh sb="24" eb="27">
      <t>シュウチュウリツ</t>
    </rPh>
    <rPh sb="33" eb="34">
      <t>ダイ</t>
    </rPh>
    <rPh sb="35" eb="36">
      <t>クライ</t>
    </rPh>
    <rPh sb="37" eb="38">
      <t>ダイ</t>
    </rPh>
    <rPh sb="39" eb="40">
      <t>イ</t>
    </rPh>
    <rPh sb="42" eb="43">
      <t>スベ</t>
    </rPh>
    <rPh sb="44" eb="46">
      <t>キニュウ</t>
    </rPh>
    <rPh sb="54" eb="56">
      <t>ガイトウ</t>
    </rPh>
    <rPh sb="59" eb="61">
      <t>バアイ</t>
    </rPh>
    <rPh sb="67" eb="69">
      <t>キニュウ</t>
    </rPh>
    <phoneticPr fontId="13"/>
  </si>
  <si>
    <t>「1.調剤基本料」欄の③における「同一グループ」の基準については、別紙様式3参考「第88の２　調剤基本料２」（10）（11）を参照のこと。</t>
    <rPh sb="3" eb="8">
      <t>チョウザイキホンリョウ</t>
    </rPh>
    <rPh sb="9" eb="10">
      <t>ラン</t>
    </rPh>
    <rPh sb="17" eb="19">
      <t>ドウイツ</t>
    </rPh>
    <rPh sb="25" eb="27">
      <t>キジュン</t>
    </rPh>
    <rPh sb="33" eb="35">
      <t>ベッシ</t>
    </rPh>
    <rPh sb="35" eb="37">
      <t>ヨウシキ</t>
    </rPh>
    <rPh sb="38" eb="40">
      <t>サンコウ</t>
    </rPh>
    <rPh sb="63" eb="65">
      <t>サンショウ</t>
    </rPh>
    <phoneticPr fontId="13"/>
  </si>
  <si>
    <t>例年、以下の記入欄への記入漏れが多く見受けられるので、それ以外の項目も含め記入内容について提出前に改めて確認すること。
　・｢薬局コード｣欄
　・｢保険薬局名｣欄
　・｢調剤基本料の注１ただし書きに規定する施設基準の保険薬局（医療資源の少ない地域に所在する保険薬局）に係る届出｣欄
　・「遡及指定が認められた保険薬局への該当」欄
　・「１➃特定の保険医療機関と特別な関係の有無」欄
　・「１➅調剤基本料の注４の減算への該当性」欄
　・「３④医薬品の備蓄品目数（医療用）」欄</t>
    <rPh sb="7" eb="8">
      <t>ニュウ</t>
    </rPh>
    <rPh sb="12" eb="13">
      <t>ニュウ</t>
    </rPh>
    <rPh sb="29" eb="31">
      <t>イガイ</t>
    </rPh>
    <rPh sb="32" eb="34">
      <t>コウモク</t>
    </rPh>
    <rPh sb="35" eb="36">
      <t>フク</t>
    </rPh>
    <rPh sb="39" eb="41">
      <t>ナイヨウ</t>
    </rPh>
    <rPh sb="49" eb="50">
      <t>アラタ</t>
    </rPh>
    <rPh sb="134" eb="135">
      <t>カカ</t>
    </rPh>
    <rPh sb="136" eb="138">
      <t>トドケデ</t>
    </rPh>
    <rPh sb="170" eb="172">
      <t>チョウザイ</t>
    </rPh>
    <rPh sb="180" eb="182">
      <t>トクベツ</t>
    </rPh>
    <rPh sb="183" eb="185">
      <t>カンケイ</t>
    </rPh>
    <rPh sb="220" eb="223">
      <t>イヤクヒン</t>
    </rPh>
    <rPh sb="224" eb="226">
      <t>ビチク</t>
    </rPh>
    <rPh sb="226" eb="229">
      <t>ヒンモクスウ</t>
    </rPh>
    <rPh sb="230" eb="233">
      <t>イリョウヨウ</t>
    </rPh>
    <phoneticPr fontId="13"/>
  </si>
  <si>
    <t>都道府県</t>
    <rPh sb="0" eb="4">
      <t>トドウフケン</t>
    </rPh>
    <phoneticPr fontId="13"/>
  </si>
  <si>
    <t>二次医療圏</t>
    <rPh sb="0" eb="2">
      <t>ニジ</t>
    </rPh>
    <rPh sb="2" eb="5">
      <t>イリョウケン</t>
    </rPh>
    <phoneticPr fontId="13"/>
  </si>
  <si>
    <t>市町村</t>
    <rPh sb="0" eb="3">
      <t>シチョウソン</t>
    </rPh>
    <phoneticPr fontId="13"/>
  </si>
  <si>
    <t>北海道</t>
    <rPh sb="0" eb="3">
      <t>ホッカイドウ</t>
    </rPh>
    <phoneticPr fontId="13"/>
  </si>
  <si>
    <t>日高</t>
    <rPh sb="0" eb="2">
      <t>ヒダカ</t>
    </rPh>
    <phoneticPr fontId="13"/>
  </si>
  <si>
    <t>日高町、平取町、新冠町、浦河町、様似町、えりも町、新ひだか町</t>
    <phoneticPr fontId="13"/>
  </si>
  <si>
    <t>富良野</t>
    <rPh sb="0" eb="3">
      <t>フラノ</t>
    </rPh>
    <phoneticPr fontId="13"/>
  </si>
  <si>
    <t>富良野市、上富良野町、中富良野町、南富良野町、占冠村</t>
  </si>
  <si>
    <t>宗谷</t>
    <rPh sb="0" eb="2">
      <t>ソウヤ</t>
    </rPh>
    <phoneticPr fontId="13"/>
  </si>
  <si>
    <t>稚内市、猿払村、浜頓別町、中頓別町、枝幸町、豊富町、 礼文町、利尻町、利尻富士町、幌延町</t>
  </si>
  <si>
    <t>遠紋</t>
  </si>
  <si>
    <t>紋別市、佐呂間町、遠軽町、湧別町、滝上町、興部町、西興部村、雄武町</t>
    <phoneticPr fontId="13"/>
  </si>
  <si>
    <t>根室</t>
  </si>
  <si>
    <t>根室市、別海町、中標津町、標津町、羅臼町</t>
  </si>
  <si>
    <t>青森県</t>
    <phoneticPr fontId="13"/>
  </si>
  <si>
    <t>西北五地域</t>
  </si>
  <si>
    <t>五所川原市、つがる市、鯵ヶ沢町、深浦町、鶴田町、中泊町</t>
    <phoneticPr fontId="13"/>
  </si>
  <si>
    <t>下北地域</t>
  </si>
  <si>
    <t>むつ市、大間町、東通村、風間浦村、佐井村</t>
  </si>
  <si>
    <t>岩手県</t>
    <rPh sb="0" eb="3">
      <t>イワテケン</t>
    </rPh>
    <phoneticPr fontId="13"/>
  </si>
  <si>
    <t>岩手中部</t>
  </si>
  <si>
    <t>花巻市、北上市、遠野市、西和賀町</t>
  </si>
  <si>
    <t>気仙</t>
  </si>
  <si>
    <t>大船渡市、陸前高田市、住田町</t>
  </si>
  <si>
    <t>久慈</t>
  </si>
  <si>
    <t>久慈市、普代村、野田村、洋野町</t>
  </si>
  <si>
    <t>二戸</t>
  </si>
  <si>
    <t>二戸市、軽米町、九戸村、一戸町</t>
  </si>
  <si>
    <t>秋田県</t>
  </si>
  <si>
    <t>県南</t>
  </si>
  <si>
    <t>大仙市、仙北市、美郷町、横手市、湯沢市、羽後町、東成瀬村</t>
    <phoneticPr fontId="13"/>
  </si>
  <si>
    <t>山形県</t>
  </si>
  <si>
    <t>最上</t>
  </si>
  <si>
    <t>新庄市、金山町、最上町、舟形町、真室川町、大蔵村、鮭 川村、戸沢村</t>
  </si>
  <si>
    <t>埼玉県</t>
  </si>
  <si>
    <t>秩父</t>
  </si>
  <si>
    <t>秩父市、横瀬町、皆野町、長瀞町、小鹿野町</t>
    <phoneticPr fontId="13"/>
  </si>
  <si>
    <t>東京都</t>
  </si>
  <si>
    <t>島しょ</t>
    <phoneticPr fontId="13"/>
  </si>
  <si>
    <t>大島町、利島村、新島村、神津島村、三宅村、御蔵島村、八丈町、青ヶ島村、小笠原村</t>
    <phoneticPr fontId="13"/>
  </si>
  <si>
    <t>新潟県</t>
    <phoneticPr fontId="13"/>
  </si>
  <si>
    <t>魚沼</t>
  </si>
  <si>
    <t>十日町市、魚沼市、南魚沼市、湯沢町、津南町</t>
  </si>
  <si>
    <t xml:space="preserve">佐渡 </t>
    <phoneticPr fontId="13"/>
  </si>
  <si>
    <t>佐渡市</t>
  </si>
  <si>
    <t xml:space="preserve">石川県 </t>
    <phoneticPr fontId="13"/>
  </si>
  <si>
    <t xml:space="preserve">能登北部 </t>
    <phoneticPr fontId="13"/>
  </si>
  <si>
    <t>輪島市、珠洲市、穴水町、能登町</t>
  </si>
  <si>
    <t>福井県</t>
    <phoneticPr fontId="13"/>
  </si>
  <si>
    <t xml:space="preserve">奥越 </t>
    <phoneticPr fontId="13"/>
  </si>
  <si>
    <t>大野市、勝山市</t>
  </si>
  <si>
    <t>山梨県</t>
    <phoneticPr fontId="13"/>
  </si>
  <si>
    <t xml:space="preserve">峡南 </t>
    <phoneticPr fontId="13"/>
  </si>
  <si>
    <t>市川三郷町、早川町、身延町、南部町、富士川町</t>
  </si>
  <si>
    <t>岐阜県</t>
  </si>
  <si>
    <t>飛騨</t>
  </si>
  <si>
    <t>高山市、飛騨市、下呂市、白川村</t>
  </si>
  <si>
    <t>愛知県</t>
    <rPh sb="0" eb="3">
      <t>アイチケン</t>
    </rPh>
    <phoneticPr fontId="13"/>
  </si>
  <si>
    <t>東三河北部</t>
  </si>
  <si>
    <t>新城市、設楽町、東栄町、豊根村</t>
  </si>
  <si>
    <t>三重県</t>
    <rPh sb="0" eb="3">
      <t>ミエケン</t>
    </rPh>
    <phoneticPr fontId="13"/>
  </si>
  <si>
    <t xml:space="preserve">東紀州 </t>
    <phoneticPr fontId="13"/>
  </si>
  <si>
    <t>尾鷲市、熊野市、紀北町、御浜町、紀宝町</t>
  </si>
  <si>
    <t>滋賀県</t>
    <rPh sb="0" eb="3">
      <t>シガケン</t>
    </rPh>
    <phoneticPr fontId="13"/>
  </si>
  <si>
    <t xml:space="preserve">湖西 </t>
    <phoneticPr fontId="13"/>
  </si>
  <si>
    <t>高島市</t>
  </si>
  <si>
    <t>奈良県</t>
    <rPh sb="0" eb="3">
      <t>ナラケン</t>
    </rPh>
    <phoneticPr fontId="13"/>
  </si>
  <si>
    <t>南和</t>
  </si>
  <si>
    <t>五條市、吉野町、大淀町、下市町、黒滝村、天川村、野迫 川村、十津川村、下北山村、上北山村、川上村、東吉野村</t>
  </si>
  <si>
    <t>兵庫県</t>
    <phoneticPr fontId="13"/>
  </si>
  <si>
    <t>但馬</t>
  </si>
  <si>
    <t>豊岡市、養父市、朝来市、香美町、新温泉町</t>
  </si>
  <si>
    <t>島根県</t>
  </si>
  <si>
    <t>雲南</t>
  </si>
  <si>
    <t>雲南市、奥出雲町、飯南町</t>
  </si>
  <si>
    <t>大田</t>
  </si>
  <si>
    <t>大田市、川本町、美郷町、邑南町</t>
  </si>
  <si>
    <t>隠岐</t>
  </si>
  <si>
    <t>海士町、西ノ島町、知夫村、隠岐の島町</t>
  </si>
  <si>
    <t>岡山県</t>
    <phoneticPr fontId="13"/>
  </si>
  <si>
    <t>真庭</t>
  </si>
  <si>
    <t>真庭市、新庄村</t>
  </si>
  <si>
    <t>香川県</t>
  </si>
  <si>
    <t>小豆</t>
  </si>
  <si>
    <t>小豆郡（土庄町、小豆島町）</t>
  </si>
  <si>
    <t>長崎県</t>
  </si>
  <si>
    <t>五島</t>
    <phoneticPr fontId="13"/>
  </si>
  <si>
    <t>五島市</t>
    <phoneticPr fontId="13"/>
  </si>
  <si>
    <t>上五島</t>
  </si>
  <si>
    <t>小値賀町、新上五島町</t>
  </si>
  <si>
    <t>壱岐</t>
  </si>
  <si>
    <t>壱岐市</t>
    <phoneticPr fontId="13"/>
  </si>
  <si>
    <t>対馬</t>
  </si>
  <si>
    <t>対馬市</t>
  </si>
  <si>
    <t>鹿児島県</t>
  </si>
  <si>
    <t>熊毛</t>
  </si>
  <si>
    <t>西之表市、熊毛郡（中種子町、南種子町、屋久島町）</t>
  </si>
  <si>
    <t>奄美</t>
  </si>
  <si>
    <t>奄美市、大島郡（大和村、宇検村、瀬戸内町、龍郷町、喜界町、徳之島町、天城町、伊仙町、和泊町、知名町、与論町）</t>
    <phoneticPr fontId="13"/>
  </si>
  <si>
    <t>沖縄県</t>
    <phoneticPr fontId="13"/>
  </si>
  <si>
    <t>宮古</t>
  </si>
  <si>
    <t>宮古島市、多良間村</t>
  </si>
  <si>
    <t>八重山</t>
  </si>
  <si>
    <t>石垣市、竹富町、与那国町</t>
  </si>
  <si>
    <t>上記のほか、離島振興法（昭和 28 年法律第 72 号）第２条第１項の規定により離島振興対策実施地域として指定された離島の地域、奄美群島振興開発特別措置法（昭和 29 年法律第 189 号）第 １条に規定する奄美群島の地域、小笠原諸島振興開発特別措置法（昭和 44 年法律第 79 号）第４ 条第１項に規定する小笠原諸島の地域及び沖縄振興特別措置法（平成 14 年法律第 14 号）第３条 第三号に規定する離島の地域に該当する地域</t>
    <phoneticPr fontId="13"/>
  </si>
  <si>
    <t>団体コード</t>
    <rPh sb="0" eb="2">
      <t>ダンタイ</t>
    </rPh>
    <phoneticPr fontId="13"/>
  </si>
  <si>
    <t>都道府県名
（漢字）</t>
    <rPh sb="0" eb="4">
      <t>トドウフケン</t>
    </rPh>
    <rPh sb="4" eb="5">
      <t>メイ</t>
    </rPh>
    <rPh sb="7" eb="9">
      <t>カンジ</t>
    </rPh>
    <phoneticPr fontId="13"/>
  </si>
  <si>
    <t>市区町村名
（漢字）</t>
    <rPh sb="0" eb="2">
      <t>シク</t>
    </rPh>
    <rPh sb="2" eb="4">
      <t>チョウソン</t>
    </rPh>
    <rPh sb="4" eb="5">
      <t>メイ</t>
    </rPh>
    <rPh sb="7" eb="9">
      <t>カンジ</t>
    </rPh>
    <phoneticPr fontId="13"/>
  </si>
  <si>
    <t>都道府県名
（カナ）</t>
    <rPh sb="0" eb="4">
      <t>トドウフケン</t>
    </rPh>
    <rPh sb="4" eb="5">
      <t>メイ</t>
    </rPh>
    <phoneticPr fontId="13"/>
  </si>
  <si>
    <t>市区町村名
（カナ）</t>
    <rPh sb="0" eb="2">
      <t>シク</t>
    </rPh>
    <rPh sb="2" eb="4">
      <t>チョウソン</t>
    </rPh>
    <rPh sb="4" eb="5">
      <t>メイ</t>
    </rPh>
    <phoneticPr fontId="13"/>
  </si>
  <si>
    <t>伊達市</t>
  </si>
  <si>
    <t>ﾀﾞﾃｼ</t>
  </si>
  <si>
    <t>ﾎｸﾄｼ</t>
  </si>
  <si>
    <t>松前町</t>
  </si>
  <si>
    <t>森町</t>
  </si>
  <si>
    <t>ﾓﾘﾏﾁ</t>
  </si>
  <si>
    <t>ｶﾐｶﾜﾁｮｳ</t>
  </si>
  <si>
    <t>日高町</t>
  </si>
  <si>
    <t>ﾋﾀﾞｶﾁｮｳ</t>
  </si>
  <si>
    <t>清水町</t>
  </si>
  <si>
    <t>ｼﾐｽﾞﾁｮｳ</t>
  </si>
  <si>
    <t>ﾀｲｷﾁｮｳ</t>
  </si>
  <si>
    <t>池田町</t>
  </si>
  <si>
    <t>ｲｹﾀﾞﾁｮｳ</t>
  </si>
  <si>
    <t>青森県</t>
  </si>
  <si>
    <t>ｱｵﾓﾘｹﾝ</t>
  </si>
  <si>
    <t>024261</t>
  </si>
  <si>
    <t>佐井村</t>
  </si>
  <si>
    <t>ｻｲﾑﾗ</t>
  </si>
  <si>
    <t>024414</t>
  </si>
  <si>
    <t>三戸町</t>
  </si>
  <si>
    <t>ｻﾝﾉﾍﾏﾁ</t>
  </si>
  <si>
    <t>024422</t>
  </si>
  <si>
    <t>五戸町</t>
  </si>
  <si>
    <t>ｺﾞﾉﾍﾏﾁ</t>
  </si>
  <si>
    <t>024431</t>
  </si>
  <si>
    <t>田子町</t>
  </si>
  <si>
    <t>ﾀｯｺﾏﾁ</t>
  </si>
  <si>
    <t>024457</t>
  </si>
  <si>
    <t>南部町</t>
  </si>
  <si>
    <t>ﾅﾝﾌﾞﾁｮｳ</t>
  </si>
  <si>
    <t>024465</t>
  </si>
  <si>
    <t>階上町</t>
  </si>
  <si>
    <t>ﾊｼｶﾐﾁｮｳ</t>
  </si>
  <si>
    <t>024503</t>
  </si>
  <si>
    <t>新郷村</t>
  </si>
  <si>
    <t>ｼﾝｺﾞｳﾑﾗ</t>
  </si>
  <si>
    <t>032018</t>
  </si>
  <si>
    <t>岩手県</t>
  </si>
  <si>
    <t>盛岡市</t>
  </si>
  <si>
    <t>ｲﾜﾃｹﾝ</t>
  </si>
  <si>
    <t>ﾓﾘｵｶｼ</t>
  </si>
  <si>
    <t>032026</t>
  </si>
  <si>
    <t>宮古市</t>
  </si>
  <si>
    <t>ﾐﾔｺｼ</t>
  </si>
  <si>
    <t>032034</t>
  </si>
  <si>
    <t>大船渡市</t>
  </si>
  <si>
    <t>ｵｵﾌﾅﾄｼ</t>
  </si>
  <si>
    <t>032051</t>
  </si>
  <si>
    <t>花巻市</t>
  </si>
  <si>
    <t>ﾊﾅﾏｷｼ</t>
  </si>
  <si>
    <t>032069</t>
  </si>
  <si>
    <t>北上市</t>
  </si>
  <si>
    <t>ｷﾀｶﾐｼ</t>
  </si>
  <si>
    <t>032077</t>
  </si>
  <si>
    <t>久慈市</t>
  </si>
  <si>
    <t>ｸｼﾞｼ</t>
  </si>
  <si>
    <t>032085</t>
  </si>
  <si>
    <t>遠野市</t>
  </si>
  <si>
    <t>ﾄｵﾉｼ</t>
  </si>
  <si>
    <t>032093</t>
  </si>
  <si>
    <t>一関市</t>
  </si>
  <si>
    <t>ｲﾁﾉｾｷｼ</t>
  </si>
  <si>
    <t>032107</t>
  </si>
  <si>
    <t>陸前高田市</t>
  </si>
  <si>
    <t>ﾘｸｾﾞﾝﾀｶﾀｼ</t>
  </si>
  <si>
    <t>032115</t>
  </si>
  <si>
    <t>釜石市</t>
  </si>
  <si>
    <t>ｶﾏｲｼｼ</t>
  </si>
  <si>
    <t>032131</t>
  </si>
  <si>
    <t>二戸市</t>
  </si>
  <si>
    <t>ﾆﾉﾍｼ</t>
  </si>
  <si>
    <t>032140</t>
  </si>
  <si>
    <t>八幡平市</t>
  </si>
  <si>
    <t>ﾊﾁﾏﾝﾀｲｼ</t>
  </si>
  <si>
    <t>032158</t>
  </si>
  <si>
    <t>奥州市</t>
  </si>
  <si>
    <t>ｵｳｼｭｳｼ</t>
  </si>
  <si>
    <t>032166</t>
    <phoneticPr fontId="13"/>
  </si>
  <si>
    <t>滝沢市</t>
    <rPh sb="2" eb="3">
      <t>シ</t>
    </rPh>
    <phoneticPr fontId="13"/>
  </si>
  <si>
    <t>ﾀｷｻﾞﾜｼ</t>
    <phoneticPr fontId="13"/>
  </si>
  <si>
    <t>033014</t>
  </si>
  <si>
    <t>雫石町</t>
  </si>
  <si>
    <t>ｼｽﾞｸｲｼﾁｮｳ</t>
  </si>
  <si>
    <t>033022</t>
  </si>
  <si>
    <t>葛巻町</t>
  </si>
  <si>
    <t>ｸｽﾞﾏｷﾏﾁ</t>
  </si>
  <si>
    <t>033031</t>
  </si>
  <si>
    <t>岩手町</t>
  </si>
  <si>
    <t>ｲﾜﾃﾏﾁ</t>
  </si>
  <si>
    <t>033219</t>
  </si>
  <si>
    <t>紫波町</t>
  </si>
  <si>
    <t>ｼﾜﾁｮｳ</t>
  </si>
  <si>
    <t>033227</t>
  </si>
  <si>
    <t>矢巾町</t>
  </si>
  <si>
    <t>ﾔﾊﾊﾞﾁｮｳ</t>
  </si>
  <si>
    <t>033669</t>
  </si>
  <si>
    <t>西和賀町</t>
  </si>
  <si>
    <t>ﾆｼﾜｶﾞﾏﾁ</t>
  </si>
  <si>
    <t>033812</t>
  </si>
  <si>
    <t>金ケ崎町</t>
  </si>
  <si>
    <t>ｶﾈｶﾞｻｷﾁｮｳ</t>
  </si>
  <si>
    <t>034029</t>
  </si>
  <si>
    <t>平泉町</t>
  </si>
  <si>
    <t>ﾋﾗｲｽﾞﾐﾁｮｳ</t>
  </si>
  <si>
    <t>034410</t>
  </si>
  <si>
    <t>住田町</t>
  </si>
  <si>
    <t>ｽﾐﾀﾁｮｳ</t>
  </si>
  <si>
    <t>034614</t>
  </si>
  <si>
    <t>大槌町</t>
  </si>
  <si>
    <t>ｵｵﾂﾁﾁｮｳ</t>
  </si>
  <si>
    <t>034827</t>
  </si>
  <si>
    <t>山田町</t>
  </si>
  <si>
    <t>ﾔﾏﾀﾞﾏﾁ</t>
  </si>
  <si>
    <t>034835</t>
  </si>
  <si>
    <t>岩泉町</t>
  </si>
  <si>
    <t>ｲﾜｲｽﾞﾐﾁｮｳ</t>
  </si>
  <si>
    <t>034843</t>
  </si>
  <si>
    <t>田野畑村</t>
  </si>
  <si>
    <t>ﾀﾉﾊﾀﾑﾗ</t>
  </si>
  <si>
    <t>034851</t>
  </si>
  <si>
    <t>普代村</t>
  </si>
  <si>
    <t>ﾌﾀﾞｲﾑﾗ</t>
  </si>
  <si>
    <t>035017</t>
  </si>
  <si>
    <t>軽米町</t>
  </si>
  <si>
    <t>ｶﾙﾏｲﾏﾁ</t>
  </si>
  <si>
    <t>035033</t>
  </si>
  <si>
    <t>野田村</t>
  </si>
  <si>
    <t>ﾉﾀﾞﾑﾗ</t>
  </si>
  <si>
    <t>035068</t>
  </si>
  <si>
    <t>九戸村</t>
  </si>
  <si>
    <t>ｸﾉﾍﾑﾗ</t>
  </si>
  <si>
    <t>035076</t>
  </si>
  <si>
    <t>洋野町</t>
  </si>
  <si>
    <t>ﾋﾛﾉﾁｮｳ</t>
  </si>
  <si>
    <t>035246</t>
  </si>
  <si>
    <t>一戸町</t>
  </si>
  <si>
    <t>ｲﾁﾉﾍﾏﾁ</t>
  </si>
  <si>
    <t>041009</t>
  </si>
  <si>
    <t>宮城県</t>
  </si>
  <si>
    <t>仙台市</t>
  </si>
  <si>
    <t>ﾐﾔｷﾞｹﾝ</t>
  </si>
  <si>
    <t>ｾﾝﾀﾞｲｼ</t>
  </si>
  <si>
    <t>042021</t>
  </si>
  <si>
    <t>石巻市</t>
  </si>
  <si>
    <t>ｲｼﾉﾏｷｼ</t>
  </si>
  <si>
    <t>042030</t>
  </si>
  <si>
    <t>塩竈市</t>
  </si>
  <si>
    <t>ｼｵｶﾞﾏｼ</t>
  </si>
  <si>
    <t>042056</t>
  </si>
  <si>
    <t>気仙沼市</t>
  </si>
  <si>
    <t>ｹｾﾝﾇﾏｼ</t>
  </si>
  <si>
    <t>042064</t>
  </si>
  <si>
    <t>白石市</t>
  </si>
  <si>
    <t>ｼﾛｲｼｼ</t>
  </si>
  <si>
    <t>042072</t>
  </si>
  <si>
    <t>名取市</t>
  </si>
  <si>
    <t>ﾅﾄﾘｼ</t>
  </si>
  <si>
    <t>042081</t>
  </si>
  <si>
    <t>角田市</t>
  </si>
  <si>
    <t>ｶｸﾀﾞｼ</t>
  </si>
  <si>
    <t>042099</t>
  </si>
  <si>
    <t>多賀城市</t>
  </si>
  <si>
    <t>ﾀｶﾞｼﾞｮｳｼ</t>
  </si>
  <si>
    <t>042111</t>
  </si>
  <si>
    <t>岩沼市</t>
  </si>
  <si>
    <t>ｲﾜﾇﾏｼ</t>
  </si>
  <si>
    <t>042129</t>
  </si>
  <si>
    <t>登米市</t>
  </si>
  <si>
    <t>ﾄﾒｼ</t>
  </si>
  <si>
    <t>042137</t>
  </si>
  <si>
    <t>栗原市</t>
  </si>
  <si>
    <t>ｸﾘﾊﾗｼ</t>
  </si>
  <si>
    <t>042145</t>
  </si>
  <si>
    <t>東松島市</t>
  </si>
  <si>
    <t>ﾋｶﾞｼﾏﾂｼﾏｼ</t>
  </si>
  <si>
    <t>042153</t>
  </si>
  <si>
    <t>大崎市</t>
  </si>
  <si>
    <t>ｵｵｻｷｼ</t>
  </si>
  <si>
    <t>042161</t>
    <phoneticPr fontId="13"/>
  </si>
  <si>
    <t>富谷市</t>
    <rPh sb="2" eb="3">
      <t>シ</t>
    </rPh>
    <phoneticPr fontId="13"/>
  </si>
  <si>
    <t>ﾄﾐﾔｼ</t>
    <phoneticPr fontId="13"/>
  </si>
  <si>
    <t>043010</t>
  </si>
  <si>
    <t>蔵王町</t>
  </si>
  <si>
    <t>ｻﾞｵｳﾏﾁ</t>
  </si>
  <si>
    <t>043028</t>
  </si>
  <si>
    <t>七ヶ宿町</t>
  </si>
  <si>
    <t>ｼﾁｶｼｭｸﾏﾁ</t>
  </si>
  <si>
    <t>043214</t>
  </si>
  <si>
    <t>大河原町</t>
  </si>
  <si>
    <t>ｵｵｶﾞﾜﾗﾏﾁ</t>
  </si>
  <si>
    <t>043222</t>
  </si>
  <si>
    <t>村田町</t>
  </si>
  <si>
    <t>ﾑﾗﾀﾏﾁ</t>
  </si>
  <si>
    <t>043231</t>
  </si>
  <si>
    <t>柴田町</t>
  </si>
  <si>
    <t>ｼﾊﾞﾀﾏﾁ</t>
  </si>
  <si>
    <t>043249</t>
  </si>
  <si>
    <t>川崎町</t>
  </si>
  <si>
    <t>ｶﾜｻｷﾏﾁ</t>
  </si>
  <si>
    <t>043419</t>
  </si>
  <si>
    <t>丸森町</t>
  </si>
  <si>
    <t>ﾏﾙﾓﾘﾏﾁ</t>
  </si>
  <si>
    <t>043613</t>
  </si>
  <si>
    <t>亘理町</t>
  </si>
  <si>
    <t>ﾜﾀﾘﾁｮｳ</t>
  </si>
  <si>
    <t>043621</t>
  </si>
  <si>
    <t>山元町</t>
  </si>
  <si>
    <t>ﾔﾏﾓﾄﾁｮｳ</t>
  </si>
  <si>
    <t>044016</t>
  </si>
  <si>
    <t>松島町</t>
  </si>
  <si>
    <t>ﾏﾂｼﾏﾏﾁ</t>
  </si>
  <si>
    <t>044041</t>
  </si>
  <si>
    <t>七ヶ浜町</t>
  </si>
  <si>
    <t>ｼﾁｶﾞﾊﾏﾏﾁ</t>
  </si>
  <si>
    <t>044067</t>
  </si>
  <si>
    <t>利府町</t>
  </si>
  <si>
    <t>ﾘﾌﾁｮｳ</t>
  </si>
  <si>
    <t>044211</t>
  </si>
  <si>
    <t>大和町</t>
  </si>
  <si>
    <t>ﾀｲﾜﾁｮｳ</t>
  </si>
  <si>
    <t>044229</t>
  </si>
  <si>
    <t>大郷町</t>
  </si>
  <si>
    <t>ｵｵｻﾄﾁｮｳ</t>
  </si>
  <si>
    <t>044245</t>
  </si>
  <si>
    <t>大衡村</t>
  </si>
  <si>
    <t>ｵｵﾋﾗﾑﾗ</t>
  </si>
  <si>
    <t>044440</t>
  </si>
  <si>
    <t>色麻町</t>
  </si>
  <si>
    <t>ｼｶﾏﾁｮｳ</t>
  </si>
  <si>
    <t>044458</t>
  </si>
  <si>
    <t>加美町</t>
  </si>
  <si>
    <t>ｶﾐﾏﾁ</t>
  </si>
  <si>
    <t>045012</t>
  </si>
  <si>
    <t>涌谷町</t>
  </si>
  <si>
    <t>ﾜｸﾔﾁｮｳ</t>
  </si>
  <si>
    <t>045055</t>
  </si>
  <si>
    <t>美里町</t>
  </si>
  <si>
    <t>ﾐｻﾄﾏﾁ</t>
  </si>
  <si>
    <t>045811</t>
  </si>
  <si>
    <t>女川町</t>
  </si>
  <si>
    <t>ｵﾅｶﾞﾜﾁｮｳ</t>
  </si>
  <si>
    <t>046060</t>
  </si>
  <si>
    <t>南三陸町</t>
  </si>
  <si>
    <t>ﾐﾅﾐｻﾝﾘｸﾁｮｳ</t>
  </si>
  <si>
    <t>052019</t>
  </si>
  <si>
    <t>秋田市</t>
  </si>
  <si>
    <t>ｱｷﾀｹﾝ</t>
  </si>
  <si>
    <t>ｱｷﾀｼ</t>
  </si>
  <si>
    <t>052027</t>
  </si>
  <si>
    <t>能代市</t>
  </si>
  <si>
    <t>ﾉｼﾛｼ</t>
  </si>
  <si>
    <t>052035</t>
  </si>
  <si>
    <t>横手市</t>
  </si>
  <si>
    <t>ﾖｺﾃｼ</t>
  </si>
  <si>
    <t>052043</t>
  </si>
  <si>
    <t>大館市</t>
  </si>
  <si>
    <t>ｵｵﾀﾞﾃｼ</t>
  </si>
  <si>
    <t>052060</t>
  </si>
  <si>
    <t>男鹿市</t>
  </si>
  <si>
    <t>ｵｶﾞｼ</t>
  </si>
  <si>
    <t>052078</t>
  </si>
  <si>
    <t>湯沢市</t>
  </si>
  <si>
    <t>ﾕｻﾞﾜｼ</t>
  </si>
  <si>
    <t>052094</t>
  </si>
  <si>
    <t>鹿角市</t>
  </si>
  <si>
    <t>ｶﾂﾞﾉｼ</t>
  </si>
  <si>
    <t>052108</t>
  </si>
  <si>
    <t>由利本荘市</t>
  </si>
  <si>
    <t>ﾕﾘﾎﾝｼﾞｮｳｼ</t>
  </si>
  <si>
    <t>052116</t>
  </si>
  <si>
    <t>潟上市</t>
  </si>
  <si>
    <t>ｶﾀｶﾞﾐｼ</t>
  </si>
  <si>
    <t>052124</t>
  </si>
  <si>
    <t>大仙市</t>
  </si>
  <si>
    <t>ﾀﾞｲｾﾝｼ</t>
  </si>
  <si>
    <t>052132</t>
  </si>
  <si>
    <t>北秋田市</t>
  </si>
  <si>
    <t>ｷﾀｱｷﾀｼ</t>
  </si>
  <si>
    <t>052141</t>
  </si>
  <si>
    <t>にかほ市</t>
  </si>
  <si>
    <t>ﾆｶﾎｼ</t>
  </si>
  <si>
    <t>052159</t>
  </si>
  <si>
    <t>仙北市</t>
  </si>
  <si>
    <t>ｾﾝﾎﾞｸｼ</t>
  </si>
  <si>
    <t>053031</t>
  </si>
  <si>
    <t>小坂町</t>
  </si>
  <si>
    <t>ｺｻｶﾏﾁ</t>
  </si>
  <si>
    <t>053279</t>
  </si>
  <si>
    <t>上小阿仁村</t>
  </si>
  <si>
    <t>ｶﾐｺｱﾆﾑﾗ</t>
  </si>
  <si>
    <t>053465</t>
  </si>
  <si>
    <t>藤里町</t>
  </si>
  <si>
    <t>ﾌｼﾞｻﾄﾏﾁ</t>
  </si>
  <si>
    <t>053481</t>
  </si>
  <si>
    <t>三種町</t>
  </si>
  <si>
    <t>ﾐﾀﾈﾁｮｳ</t>
  </si>
  <si>
    <t>053490</t>
  </si>
  <si>
    <t>八峰町</t>
  </si>
  <si>
    <t>ﾊｯﾎﾟｳﾁｮｳ</t>
  </si>
  <si>
    <t>053619</t>
  </si>
  <si>
    <t>五城目町</t>
  </si>
  <si>
    <t>ｺﾞｼﾞｮｳﾒﾏﾁ</t>
  </si>
  <si>
    <t>053635</t>
  </si>
  <si>
    <t>八郎潟町</t>
  </si>
  <si>
    <t>ﾊﾁﾛｳｶﾞﾀﾏﾁ</t>
  </si>
  <si>
    <t>053660</t>
  </si>
  <si>
    <t>井川町</t>
  </si>
  <si>
    <t>ｲｶﾜﾏﾁ</t>
  </si>
  <si>
    <t>053686</t>
  </si>
  <si>
    <t>大潟村</t>
  </si>
  <si>
    <t>ｵｵｶﾞﾀﾑﾗ</t>
  </si>
  <si>
    <t>054348</t>
  </si>
  <si>
    <t>美郷町</t>
  </si>
  <si>
    <t>ﾐｻﾄﾁｮｳ</t>
  </si>
  <si>
    <t>054631</t>
  </si>
  <si>
    <t>羽後町</t>
  </si>
  <si>
    <t>ｳｺﾞﾏﾁ</t>
  </si>
  <si>
    <t>054640</t>
  </si>
  <si>
    <t>東成瀬村</t>
  </si>
  <si>
    <t>ﾋｶﾞｼﾅﾙｾﾑﾗ</t>
  </si>
  <si>
    <t>062014</t>
  </si>
  <si>
    <t>山形市</t>
  </si>
  <si>
    <t>ﾔﾏｶﾞﾀｹﾝ</t>
  </si>
  <si>
    <t>ﾔﾏｶﾞﾀｼ</t>
  </si>
  <si>
    <t>062022</t>
  </si>
  <si>
    <t>米沢市</t>
  </si>
  <si>
    <t>ﾖﾈｻﾞﾜｼ</t>
  </si>
  <si>
    <t>062031</t>
  </si>
  <si>
    <t>鶴岡市</t>
  </si>
  <si>
    <t>ﾂﾙｵｶｼ</t>
  </si>
  <si>
    <t>062049</t>
  </si>
  <si>
    <t>酒田市</t>
  </si>
  <si>
    <t>ｻｶﾀｼ</t>
  </si>
  <si>
    <t>062057</t>
  </si>
  <si>
    <t>新庄市</t>
  </si>
  <si>
    <t>ｼﾝｼﾞｮｳｼ</t>
  </si>
  <si>
    <t>062065</t>
  </si>
  <si>
    <t>寒河江市</t>
  </si>
  <si>
    <t>ｻｶﾞｴｼ</t>
  </si>
  <si>
    <t>062073</t>
  </si>
  <si>
    <t>上山市</t>
  </si>
  <si>
    <t>ｶﾐﾉﾔﾏｼ</t>
  </si>
  <si>
    <t>062081</t>
  </si>
  <si>
    <t>村山市</t>
  </si>
  <si>
    <t>ﾑﾗﾔﾏｼ</t>
  </si>
  <si>
    <t>062090</t>
  </si>
  <si>
    <t>長井市</t>
  </si>
  <si>
    <t>ﾅｶﾞｲｼ</t>
  </si>
  <si>
    <t>062103</t>
  </si>
  <si>
    <t>天童市</t>
  </si>
  <si>
    <t>ﾃﾝﾄﾞｳｼ</t>
  </si>
  <si>
    <t>062111</t>
  </si>
  <si>
    <t>東根市</t>
  </si>
  <si>
    <t>ﾋｶﾞｼﾈｼ</t>
  </si>
  <si>
    <t>062120</t>
  </si>
  <si>
    <t>尾花沢市</t>
  </si>
  <si>
    <t>ｵﾊﾞﾅｻﾞﾜｼ</t>
  </si>
  <si>
    <t>062138</t>
  </si>
  <si>
    <t>南陽市</t>
  </si>
  <si>
    <t>ﾅﾝﾖｳｼ</t>
  </si>
  <si>
    <t>063011</t>
  </si>
  <si>
    <t>山辺町</t>
  </si>
  <si>
    <t>ﾔﾏﾉﾍﾞﾏﾁ</t>
  </si>
  <si>
    <t>063029</t>
  </si>
  <si>
    <t>中山町</t>
  </si>
  <si>
    <t>ﾅｶﾔﾏﾏﾁ</t>
  </si>
  <si>
    <t>063215</t>
  </si>
  <si>
    <t>河北町</t>
  </si>
  <si>
    <t>ｶﾎｸﾁｮｳ</t>
  </si>
  <si>
    <t>063223</t>
  </si>
  <si>
    <t>西川町</t>
  </si>
  <si>
    <t>ﾆｼｶﾜﾏﾁ</t>
  </si>
  <si>
    <t>063231</t>
  </si>
  <si>
    <t>朝日町</t>
  </si>
  <si>
    <t>ｱｻﾋﾏﾁ</t>
  </si>
  <si>
    <t>063240</t>
  </si>
  <si>
    <t>大江町</t>
  </si>
  <si>
    <t>ｵｵｴﾏﾁ</t>
  </si>
  <si>
    <t>063410</t>
  </si>
  <si>
    <t>大石田町</t>
  </si>
  <si>
    <t>ｵｵｲｼﾀﾞﾏﾁ</t>
  </si>
  <si>
    <t>063614</t>
  </si>
  <si>
    <t>金山町</t>
  </si>
  <si>
    <t>ｶﾈﾔﾏﾏﾁ</t>
  </si>
  <si>
    <t>063622</t>
  </si>
  <si>
    <t>最上町</t>
  </si>
  <si>
    <t>ﾓｶﾞﾐﾏﾁ</t>
  </si>
  <si>
    <t>063631</t>
  </si>
  <si>
    <t>舟形町</t>
  </si>
  <si>
    <t>ﾌﾅｶﾞﾀﾏﾁ</t>
  </si>
  <si>
    <t>063649</t>
  </si>
  <si>
    <t>真室川町</t>
  </si>
  <si>
    <t>ﾏﾑﾛｶﾞﾜﾏﾁ</t>
  </si>
  <si>
    <t>063657</t>
  </si>
  <si>
    <t>大蔵村</t>
  </si>
  <si>
    <t>ｵｵｸﾗﾑﾗ</t>
  </si>
  <si>
    <t>063665</t>
  </si>
  <si>
    <t>鮭川村</t>
  </si>
  <si>
    <t>ｻｹｶﾞﾜﾑﾗ</t>
  </si>
  <si>
    <t>063673</t>
  </si>
  <si>
    <t>戸沢村</t>
  </si>
  <si>
    <t>ﾄｻﾞﾜﾑﾗ</t>
  </si>
  <si>
    <t>063819</t>
  </si>
  <si>
    <t>高畠町</t>
  </si>
  <si>
    <t>ﾀｶﾊﾀﾏﾁ</t>
  </si>
  <si>
    <t>063827</t>
  </si>
  <si>
    <t>川西町</t>
  </si>
  <si>
    <t>ｶﾜﾆｼﾏﾁ</t>
  </si>
  <si>
    <t>064017</t>
  </si>
  <si>
    <t>小国町</t>
  </si>
  <si>
    <t>ｵｸﾞﾆﾏﾁ</t>
  </si>
  <si>
    <t>064025</t>
  </si>
  <si>
    <t>白鷹町</t>
  </si>
  <si>
    <t>ｼﾗﾀｶﾏﾁ</t>
  </si>
  <si>
    <t>064033</t>
  </si>
  <si>
    <t>飯豊町</t>
  </si>
  <si>
    <t>ｲｲﾃﾞﾏﾁ</t>
  </si>
  <si>
    <t>064262</t>
  </si>
  <si>
    <t>三川町</t>
  </si>
  <si>
    <t>ﾐｶﾜﾏﾁ</t>
  </si>
  <si>
    <t>064289</t>
  </si>
  <si>
    <t>庄内町</t>
  </si>
  <si>
    <t>ｼﾖｳﾅｲﾏﾁ</t>
  </si>
  <si>
    <t>064611</t>
  </si>
  <si>
    <t>遊佐町</t>
  </si>
  <si>
    <t>ﾕｻﾞﾏﾁ</t>
  </si>
  <si>
    <t>072010</t>
  </si>
  <si>
    <t>福島県</t>
  </si>
  <si>
    <t>福島市</t>
  </si>
  <si>
    <t>ﾌｸｼﾏｹﾝ</t>
  </si>
  <si>
    <t>ﾌｸｼﾏｼ</t>
  </si>
  <si>
    <t>072028</t>
  </si>
  <si>
    <t>会津若松市</t>
  </si>
  <si>
    <t>ｱｲﾂﾞﾜｶﾏﾂｼ</t>
  </si>
  <si>
    <t>072036</t>
  </si>
  <si>
    <t>郡山市</t>
  </si>
  <si>
    <t>ｺｵﾘﾔﾏｼ</t>
  </si>
  <si>
    <t>072044</t>
  </si>
  <si>
    <t>いわき市</t>
  </si>
  <si>
    <t>ｲﾜｷｼ</t>
  </si>
  <si>
    <t>072052</t>
  </si>
  <si>
    <t>白河市</t>
  </si>
  <si>
    <t>ｼﾗｶﾜｼ</t>
  </si>
  <si>
    <t>072079</t>
  </si>
  <si>
    <t>須賀川市</t>
  </si>
  <si>
    <t>ｽｶｶﾞﾜｼ</t>
  </si>
  <si>
    <t>072087</t>
  </si>
  <si>
    <t>喜多方市</t>
  </si>
  <si>
    <t>ｷﾀｶﾀｼ</t>
  </si>
  <si>
    <t>072095</t>
  </si>
  <si>
    <t>相馬市</t>
  </si>
  <si>
    <t>ｿｳﾏｼ</t>
  </si>
  <si>
    <t>072109</t>
  </si>
  <si>
    <t>二本松市</t>
  </si>
  <si>
    <t>ﾆﾎﾝﾏﾂｼ</t>
  </si>
  <si>
    <t>072117</t>
  </si>
  <si>
    <t>田村市</t>
  </si>
  <si>
    <t>ﾀﾑﾗｼ</t>
  </si>
  <si>
    <t>072125</t>
  </si>
  <si>
    <t>南相馬市</t>
  </si>
  <si>
    <t>ﾐﾅﾐｿｳﾏｼ</t>
  </si>
  <si>
    <t>072133</t>
  </si>
  <si>
    <t>072141</t>
  </si>
  <si>
    <t>本宮市</t>
  </si>
  <si>
    <t>ﾓﾄﾐﾔｼ</t>
  </si>
  <si>
    <t>073016</t>
  </si>
  <si>
    <t>桑折町</t>
  </si>
  <si>
    <t>ｺｵﾘﾏﾁ</t>
  </si>
  <si>
    <t>073032</t>
  </si>
  <si>
    <t>国見町</t>
  </si>
  <si>
    <t>ｸﾆﾐﾏﾁ</t>
  </si>
  <si>
    <t>073083</t>
  </si>
  <si>
    <t>川俣町</t>
  </si>
  <si>
    <t>ｶﾜﾏﾀﾏﾁ</t>
  </si>
  <si>
    <t>073229</t>
  </si>
  <si>
    <t>大玉村</t>
  </si>
  <si>
    <t>ｵｵﾀﾏﾑﾗ</t>
  </si>
  <si>
    <t>073423</t>
  </si>
  <si>
    <t>鏡石町</t>
  </si>
  <si>
    <t>ｶｶﾞﾐｲｼﾏﾁ</t>
  </si>
  <si>
    <t>073440</t>
  </si>
  <si>
    <t>天栄村</t>
  </si>
  <si>
    <t>ﾃﾝｴｲﾑﾗ</t>
  </si>
  <si>
    <t>073628</t>
  </si>
  <si>
    <t>下郷町</t>
  </si>
  <si>
    <t>ｼﾓｺﾞｳﾏﾁ</t>
  </si>
  <si>
    <t>073644</t>
  </si>
  <si>
    <t>檜枝岐村</t>
  </si>
  <si>
    <t>ﾋﾉｴﾏﾀﾑﾗ</t>
  </si>
  <si>
    <t>073679</t>
  </si>
  <si>
    <t>只見町</t>
  </si>
  <si>
    <t>ﾀﾀﾞﾐﾏﾁ</t>
  </si>
  <si>
    <t>073687</t>
  </si>
  <si>
    <t>南会津町</t>
  </si>
  <si>
    <t>ﾐﾅﾐｱｲﾂﾞﾏﾁ</t>
  </si>
  <si>
    <t>074021</t>
  </si>
  <si>
    <t>北塩原村</t>
  </si>
  <si>
    <t>ｷﾀｼｵﾊﾞﾗﾑﾗ</t>
  </si>
  <si>
    <t>074055</t>
  </si>
  <si>
    <t>西会津町</t>
  </si>
  <si>
    <t>ﾆｼｱｲﾂﾞﾏﾁ</t>
  </si>
  <si>
    <t>074071</t>
  </si>
  <si>
    <t>磐梯町</t>
  </si>
  <si>
    <t>ﾊﾞﾝﾀﾞｲﾏﾁ</t>
  </si>
  <si>
    <t>074080</t>
  </si>
  <si>
    <t>猪苗代町</t>
  </si>
  <si>
    <t>ｲﾅﾜｼﾛﾏﾁ</t>
  </si>
  <si>
    <t>074217</t>
  </si>
  <si>
    <t>会津坂下町</t>
  </si>
  <si>
    <t>ｱｲﾂﾞﾊﾞﾝｹﾞﾏﾁ</t>
  </si>
  <si>
    <t>074225</t>
  </si>
  <si>
    <t>湯川村</t>
  </si>
  <si>
    <t>ﾕｶﾞﾜﾑﾗ</t>
  </si>
  <si>
    <t>074233</t>
  </si>
  <si>
    <t>柳津町</t>
  </si>
  <si>
    <t>ﾔﾅｲﾂﾞﾏﾁ</t>
  </si>
  <si>
    <t>074446</t>
  </si>
  <si>
    <t>三島町</t>
  </si>
  <si>
    <t>ﾐｼﾏﾏﾁ</t>
  </si>
  <si>
    <t>074454</t>
  </si>
  <si>
    <t>074462</t>
  </si>
  <si>
    <t>昭和村</t>
  </si>
  <si>
    <t>ｼｮｳﾜﾑﾗ</t>
  </si>
  <si>
    <t>074471</t>
  </si>
  <si>
    <t>会津美里町</t>
  </si>
  <si>
    <t>ｱｲﾂﾞﾐｻﾄﾏﾁ</t>
  </si>
  <si>
    <t>074616</t>
  </si>
  <si>
    <t>西郷村</t>
  </si>
  <si>
    <t>ﾆｼｺﾞｳﾑﾗ</t>
  </si>
  <si>
    <t>074641</t>
  </si>
  <si>
    <t>泉崎村</t>
  </si>
  <si>
    <t>ｲｽﾞﾐｻﾞｷﾑﾗ</t>
  </si>
  <si>
    <t>074659</t>
  </si>
  <si>
    <t>中島村</t>
  </si>
  <si>
    <t>ﾅｶｼﾞﾏﾑﾗ</t>
  </si>
  <si>
    <t>074667</t>
  </si>
  <si>
    <t>矢吹町</t>
  </si>
  <si>
    <t>ﾔﾌﾞｷﾏﾁ</t>
  </si>
  <si>
    <t>074811</t>
  </si>
  <si>
    <t>棚倉町</t>
  </si>
  <si>
    <t>ﾀﾅｸﾞﾗﾏﾁ</t>
  </si>
  <si>
    <t>074829</t>
  </si>
  <si>
    <t>矢祭町</t>
  </si>
  <si>
    <t>ﾔﾏﾂﾘﾏﾁ</t>
  </si>
  <si>
    <t>074837</t>
  </si>
  <si>
    <t>塙町</t>
  </si>
  <si>
    <t>ﾊﾅﾜﾏﾁ</t>
  </si>
  <si>
    <t>074845</t>
  </si>
  <si>
    <t>鮫川村</t>
  </si>
  <si>
    <t>ｻﾒｶﾞﾜﾑﾗ</t>
  </si>
  <si>
    <t>075019</t>
  </si>
  <si>
    <t>石川町</t>
  </si>
  <si>
    <t>ｲｼｶﾜﾏﾁ</t>
  </si>
  <si>
    <t>075027</t>
  </si>
  <si>
    <t>玉川村</t>
  </si>
  <si>
    <t>ﾀﾏｶﾜﾑﾗ</t>
  </si>
  <si>
    <t>075035</t>
  </si>
  <si>
    <t>平田村</t>
  </si>
  <si>
    <t>ﾋﾗﾀﾑﾗ</t>
  </si>
  <si>
    <t>075043</t>
  </si>
  <si>
    <t>浅川町</t>
  </si>
  <si>
    <t>ｱｻｶﾜﾏﾁ</t>
  </si>
  <si>
    <t>075051</t>
  </si>
  <si>
    <t>古殿町</t>
  </si>
  <si>
    <t>ﾌﾙﾄﾞﾉﾏﾁ</t>
  </si>
  <si>
    <t>075213</t>
  </si>
  <si>
    <t>三春町</t>
  </si>
  <si>
    <t>ﾐﾊﾙﾏﾁ</t>
  </si>
  <si>
    <t>075221</t>
  </si>
  <si>
    <t>小野町</t>
  </si>
  <si>
    <t>ｵﾉﾏﾁ</t>
  </si>
  <si>
    <t>075418</t>
  </si>
  <si>
    <t>広野町</t>
  </si>
  <si>
    <t>ﾋﾛﾉﾏﾁ</t>
  </si>
  <si>
    <t>075426</t>
  </si>
  <si>
    <t>楢葉町</t>
  </si>
  <si>
    <t>ﾅﾗﾊﾏﾁ</t>
  </si>
  <si>
    <t>075434</t>
  </si>
  <si>
    <t>富岡町</t>
  </si>
  <si>
    <t>ﾄﾐｵｶﾏﾁ</t>
  </si>
  <si>
    <t>075442</t>
  </si>
  <si>
    <t>川内村</t>
  </si>
  <si>
    <t>ｶﾜｳﾁﾑﾗ</t>
  </si>
  <si>
    <t>075451</t>
  </si>
  <si>
    <t>大熊町</t>
  </si>
  <si>
    <t>ｵｵｸﾏﾏﾁ</t>
  </si>
  <si>
    <t>075469</t>
  </si>
  <si>
    <t>双葉町</t>
  </si>
  <si>
    <t>ﾌﾀﾊﾞﾏﾁ</t>
  </si>
  <si>
    <t>075477</t>
  </si>
  <si>
    <t>浪江町</t>
  </si>
  <si>
    <t>ﾅﾐｴﾏﾁ</t>
  </si>
  <si>
    <t>075485</t>
  </si>
  <si>
    <t>葛尾村</t>
  </si>
  <si>
    <t>ｶﾂﾗｵﾑﾗ</t>
  </si>
  <si>
    <t>075612</t>
  </si>
  <si>
    <t>新地町</t>
  </si>
  <si>
    <t>ｼﾝﾁﾏﾁ</t>
  </si>
  <si>
    <t>075647</t>
  </si>
  <si>
    <t>飯舘村</t>
  </si>
  <si>
    <t>ｲｲﾀﾃﾑﾗ</t>
  </si>
  <si>
    <t>082015</t>
  </si>
  <si>
    <t>茨城県</t>
  </si>
  <si>
    <t>水戸市</t>
  </si>
  <si>
    <t>ｲﾊﾞﾗｷｹﾝ</t>
  </si>
  <si>
    <t>ﾐﾄｼ</t>
  </si>
  <si>
    <t>082023</t>
  </si>
  <si>
    <t>日立市</t>
  </si>
  <si>
    <t>ﾋﾀﾁｼ</t>
  </si>
  <si>
    <t>082031</t>
  </si>
  <si>
    <t>土浦市</t>
  </si>
  <si>
    <t>ﾂﾁｳﾗｼ</t>
  </si>
  <si>
    <t>082040</t>
  </si>
  <si>
    <t>古河市</t>
  </si>
  <si>
    <t>ｺｶﾞｼ</t>
  </si>
  <si>
    <t>082058</t>
  </si>
  <si>
    <t>石岡市</t>
  </si>
  <si>
    <t>ｲｼｵｶｼ</t>
  </si>
  <si>
    <t>082074</t>
  </si>
  <si>
    <t>結城市</t>
  </si>
  <si>
    <t>ﾕｳｷｼ</t>
  </si>
  <si>
    <t>082082</t>
  </si>
  <si>
    <t>龍ケ崎市</t>
  </si>
  <si>
    <t>ﾘｭｳｶﾞｻｷｼ</t>
  </si>
  <si>
    <t>082104</t>
  </si>
  <si>
    <t>下妻市</t>
  </si>
  <si>
    <t>ｼﾓﾂﾏｼ</t>
  </si>
  <si>
    <t>082112</t>
  </si>
  <si>
    <t>常総市</t>
  </si>
  <si>
    <t>ｼﾞｮｳｿｳｼ</t>
  </si>
  <si>
    <t>082121</t>
  </si>
  <si>
    <t>常陸太田市</t>
  </si>
  <si>
    <t>ﾋﾀﾁｵｵﾀｼ</t>
  </si>
  <si>
    <t>082147</t>
  </si>
  <si>
    <t>高萩市</t>
  </si>
  <si>
    <t>ﾀｶﾊｷﾞｼ</t>
  </si>
  <si>
    <t>082155</t>
  </si>
  <si>
    <t>北茨城市</t>
  </si>
  <si>
    <t>ｷﾀｲﾊﾞﾗｷｼ</t>
  </si>
  <si>
    <t>082163</t>
  </si>
  <si>
    <t>笠間市</t>
  </si>
  <si>
    <t>ｶｻﾏｼ</t>
  </si>
  <si>
    <t>082171</t>
  </si>
  <si>
    <t>取手市</t>
  </si>
  <si>
    <t>ﾄﾘﾃﾞｼ</t>
  </si>
  <si>
    <t>082198</t>
  </si>
  <si>
    <t>牛久市</t>
  </si>
  <si>
    <t>ｳｼｸｼ</t>
  </si>
  <si>
    <t>082201</t>
  </si>
  <si>
    <t>つくば市</t>
  </si>
  <si>
    <t>ﾂｸﾊﾞｼ</t>
  </si>
  <si>
    <t>082210</t>
  </si>
  <si>
    <t>ひたちなか市</t>
  </si>
  <si>
    <t>ﾋﾀﾁﾅｶｼ</t>
  </si>
  <si>
    <t>082228</t>
  </si>
  <si>
    <t>鹿嶋市</t>
  </si>
  <si>
    <t>ｶｼﾏｼ</t>
  </si>
  <si>
    <t>082236</t>
  </si>
  <si>
    <t>潮来市</t>
  </si>
  <si>
    <t>ｲﾀｺｼ</t>
  </si>
  <si>
    <t>082244</t>
  </si>
  <si>
    <t>守谷市</t>
  </si>
  <si>
    <t>ﾓﾘﾔｼ</t>
  </si>
  <si>
    <t>082252</t>
  </si>
  <si>
    <t>常陸大宮市</t>
  </si>
  <si>
    <t>ﾋﾀﾁｵｵﾐﾔｼ</t>
  </si>
  <si>
    <t>082261</t>
  </si>
  <si>
    <t>那珂市</t>
  </si>
  <si>
    <t>ﾅｶｼ</t>
  </si>
  <si>
    <t>082279</t>
  </si>
  <si>
    <t>筑西市</t>
  </si>
  <si>
    <t>ﾁｸｾｲｼ</t>
  </si>
  <si>
    <t>082287</t>
  </si>
  <si>
    <t>坂東市</t>
  </si>
  <si>
    <t>ﾊﾞﾝﾄﾞｳｼ</t>
  </si>
  <si>
    <t>082295</t>
  </si>
  <si>
    <t>稲敷市</t>
  </si>
  <si>
    <t>ｲﾅｼｷｼ</t>
  </si>
  <si>
    <t>082309</t>
  </si>
  <si>
    <t>かすみがうら市</t>
  </si>
  <si>
    <t>ｶｽﾐｶﾞｳﾗｼ</t>
  </si>
  <si>
    <t>082317</t>
  </si>
  <si>
    <t>桜川市</t>
  </si>
  <si>
    <t>ｻｸﾗｶﾞﾜｼ</t>
  </si>
  <si>
    <t>082325</t>
  </si>
  <si>
    <t>神栖市</t>
  </si>
  <si>
    <t>ｶﾐｽｼ</t>
  </si>
  <si>
    <t>082333</t>
  </si>
  <si>
    <t>行方市</t>
  </si>
  <si>
    <t>ﾅﾒｶﾞﾀｼ</t>
  </si>
  <si>
    <t>082341</t>
  </si>
  <si>
    <t>鉾田市</t>
  </si>
  <si>
    <t>ﾎｺﾀｼ</t>
  </si>
  <si>
    <t>082350</t>
  </si>
  <si>
    <t>つくばみらい市</t>
  </si>
  <si>
    <t>ﾂｸﾊﾞﾐﾗｲｼ</t>
  </si>
  <si>
    <t>082368</t>
  </si>
  <si>
    <t>小美玉市</t>
  </si>
  <si>
    <t>ｵﾐﾀﾏｼ</t>
  </si>
  <si>
    <t>083020</t>
  </si>
  <si>
    <t>茨城町</t>
  </si>
  <si>
    <t>ｲﾊﾞﾗｷﾏﾁ</t>
  </si>
  <si>
    <t>083097</t>
  </si>
  <si>
    <t>大洗町</t>
  </si>
  <si>
    <t>ｵｵｱﾗｲﾏﾁ</t>
  </si>
  <si>
    <t>083101</t>
  </si>
  <si>
    <t>城里町</t>
  </si>
  <si>
    <t>ｼﾛｻﾄﾏﾁ</t>
  </si>
  <si>
    <t>083411</t>
  </si>
  <si>
    <t>東海村</t>
  </si>
  <si>
    <t>ﾄｳｶｲﾑﾗ</t>
  </si>
  <si>
    <t>083640</t>
  </si>
  <si>
    <t>大子町</t>
  </si>
  <si>
    <t>ﾀﾞｲｺﾞﾏﾁ</t>
  </si>
  <si>
    <t>084425</t>
  </si>
  <si>
    <t>美浦村</t>
  </si>
  <si>
    <t>ﾐﾎﾑﾗ</t>
  </si>
  <si>
    <t>084433</t>
  </si>
  <si>
    <t>阿見町</t>
  </si>
  <si>
    <t>ｱﾐﾏﾁ</t>
  </si>
  <si>
    <t>084476</t>
  </si>
  <si>
    <t>河内町</t>
  </si>
  <si>
    <t>ｶﾜﾁﾏﾁ</t>
  </si>
  <si>
    <t>085219</t>
  </si>
  <si>
    <t>八千代町</t>
  </si>
  <si>
    <t>ﾔﾁﾖﾏﾁ</t>
  </si>
  <si>
    <t>085421</t>
  </si>
  <si>
    <t>五霞町</t>
  </si>
  <si>
    <t>ｺﾞｶﾏﾁ</t>
  </si>
  <si>
    <t>085464</t>
  </si>
  <si>
    <t>境町</t>
  </si>
  <si>
    <t>ｻｶｲﾏﾁ</t>
  </si>
  <si>
    <t>085642</t>
  </si>
  <si>
    <t>利根町</t>
  </si>
  <si>
    <t>ﾄﾈﾏﾁ</t>
  </si>
  <si>
    <t>092011</t>
  </si>
  <si>
    <t>栃木県</t>
  </si>
  <si>
    <t>宇都宮市</t>
  </si>
  <si>
    <t>ﾄﾁｷﾞｹﾝ</t>
  </si>
  <si>
    <t>ｳﾂﾉﾐﾔｼ</t>
  </si>
  <si>
    <t>092029</t>
  </si>
  <si>
    <t>足利市</t>
  </si>
  <si>
    <t>ｱｼｶｶﾞｼ</t>
  </si>
  <si>
    <t>092037</t>
  </si>
  <si>
    <t>栃木市</t>
  </si>
  <si>
    <t>ﾄﾁｷﾞｼ</t>
  </si>
  <si>
    <t>092045</t>
  </si>
  <si>
    <t>佐野市</t>
  </si>
  <si>
    <t>ｻﾉｼ</t>
  </si>
  <si>
    <t>092053</t>
  </si>
  <si>
    <t>鹿沼市</t>
  </si>
  <si>
    <t>ｶﾇﾏｼ</t>
  </si>
  <si>
    <t>092061</t>
  </si>
  <si>
    <t>日光市</t>
  </si>
  <si>
    <t>ﾆｯｺｳｼ</t>
  </si>
  <si>
    <t>092088</t>
  </si>
  <si>
    <t>小山市</t>
  </si>
  <si>
    <t>ｵﾔﾏｼ</t>
  </si>
  <si>
    <t>092096</t>
  </si>
  <si>
    <t>真岡市</t>
  </si>
  <si>
    <t>ﾓｵｶｼ</t>
  </si>
  <si>
    <t>092100</t>
  </si>
  <si>
    <t>大田原市</t>
  </si>
  <si>
    <t>ｵｵﾀﾜﾗｼ</t>
  </si>
  <si>
    <t>092118</t>
  </si>
  <si>
    <t>矢板市</t>
  </si>
  <si>
    <t>ﾔｲﾀｼ</t>
  </si>
  <si>
    <t>092134</t>
  </si>
  <si>
    <t>那須塩原市</t>
  </si>
  <si>
    <t>ﾅｽｼｵﾊﾞﾗｼ</t>
  </si>
  <si>
    <t>092142</t>
  </si>
  <si>
    <t>さくら市</t>
  </si>
  <si>
    <t>ｻｸﾗｼ</t>
  </si>
  <si>
    <t>092151</t>
  </si>
  <si>
    <t>那須烏山市</t>
  </si>
  <si>
    <t>ﾅｽｶﾗｽﾔﾏｼ</t>
  </si>
  <si>
    <t>092169</t>
  </si>
  <si>
    <t>下野市</t>
  </si>
  <si>
    <t>ｼﾓﾂｹｼ</t>
  </si>
  <si>
    <t>093017</t>
  </si>
  <si>
    <t>上三川町</t>
  </si>
  <si>
    <t>ｶﾐﾉｶﾜﾏﾁ</t>
  </si>
  <si>
    <t>093424</t>
  </si>
  <si>
    <t>益子町</t>
  </si>
  <si>
    <t>ﾏｼｺﾏﾁ</t>
  </si>
  <si>
    <t>093432</t>
  </si>
  <si>
    <t>茂木町</t>
  </si>
  <si>
    <t>ﾓﾃｷﾞﾏﾁ</t>
    <phoneticPr fontId="13"/>
  </si>
  <si>
    <t>093441</t>
  </si>
  <si>
    <t>市貝町</t>
  </si>
  <si>
    <t>ｲﾁｶｲﾏﾁ</t>
  </si>
  <si>
    <t>093459</t>
  </si>
  <si>
    <t>芳賀町</t>
  </si>
  <si>
    <t>ﾊｶﾞﾏﾁ</t>
  </si>
  <si>
    <t>093611</t>
  </si>
  <si>
    <t>壬生町</t>
  </si>
  <si>
    <t>ﾐﾌﾞﾏﾁ</t>
  </si>
  <si>
    <t>093645</t>
  </si>
  <si>
    <t>野木町</t>
  </si>
  <si>
    <t>ﾉｷﾞﾏﾁ</t>
  </si>
  <si>
    <t>093840</t>
  </si>
  <si>
    <t>塩谷町</t>
  </si>
  <si>
    <t>ｼｵﾔﾏﾁ</t>
  </si>
  <si>
    <t>093866</t>
  </si>
  <si>
    <t>高根沢町</t>
  </si>
  <si>
    <t>ﾀｶﾈｻﾞﾜﾏﾁ</t>
  </si>
  <si>
    <t>094072</t>
  </si>
  <si>
    <t>那須町</t>
  </si>
  <si>
    <t>ﾅｽﾏﾁ</t>
  </si>
  <si>
    <t>094111</t>
  </si>
  <si>
    <t>那珂川町</t>
  </si>
  <si>
    <t>ﾅｶｶﾞﾜﾏﾁ</t>
  </si>
  <si>
    <t>102016</t>
  </si>
  <si>
    <t>群馬県</t>
  </si>
  <si>
    <t>前橋市</t>
  </si>
  <si>
    <t>ｸﾞﾝﾏｹﾝ</t>
  </si>
  <si>
    <t>ﾏｴﾊﾞｼｼ</t>
  </si>
  <si>
    <t>102024</t>
  </si>
  <si>
    <t>高崎市</t>
  </si>
  <si>
    <t>ﾀｶｻｷｼ</t>
  </si>
  <si>
    <t>102032</t>
  </si>
  <si>
    <t>桐生市</t>
  </si>
  <si>
    <t>ｷﾘｭｳｼ</t>
  </si>
  <si>
    <t>102041</t>
  </si>
  <si>
    <t>伊勢崎市</t>
  </si>
  <si>
    <t>ｲｾｻｷｼ</t>
  </si>
  <si>
    <t>102059</t>
  </si>
  <si>
    <t>太田市</t>
  </si>
  <si>
    <t>ｵｵﾀｼ</t>
  </si>
  <si>
    <t>102067</t>
  </si>
  <si>
    <t>沼田市</t>
  </si>
  <si>
    <t>ﾇﾏﾀｼ</t>
  </si>
  <si>
    <t>102075</t>
  </si>
  <si>
    <t>館林市</t>
  </si>
  <si>
    <t>ﾀﾃﾊﾞﾔｼｼ</t>
  </si>
  <si>
    <t>102083</t>
  </si>
  <si>
    <t>渋川市</t>
  </si>
  <si>
    <t>ｼﾌﾞｶﾜｼ</t>
  </si>
  <si>
    <t>102091</t>
  </si>
  <si>
    <t>藤岡市</t>
  </si>
  <si>
    <t>ﾌｼﾞｵｶｼ</t>
  </si>
  <si>
    <t>102105</t>
  </si>
  <si>
    <t>富岡市</t>
  </si>
  <si>
    <t>ﾄﾐｵｶｼ</t>
  </si>
  <si>
    <t>102113</t>
  </si>
  <si>
    <t>安中市</t>
  </si>
  <si>
    <t>ｱﾝﾅｶｼ</t>
  </si>
  <si>
    <t>102121</t>
  </si>
  <si>
    <t>みどり市</t>
  </si>
  <si>
    <t>ﾐﾄﾞﾘｼ</t>
  </si>
  <si>
    <t>103446</t>
  </si>
  <si>
    <t>榛東村</t>
  </si>
  <si>
    <t>ｼﾝﾄｳﾑﾗ</t>
  </si>
  <si>
    <t>103454</t>
  </si>
  <si>
    <t>吉岡町</t>
  </si>
  <si>
    <t>ﾖｼｵｶﾏﾁ</t>
  </si>
  <si>
    <t>103667</t>
  </si>
  <si>
    <t>上野村</t>
  </si>
  <si>
    <t>ｳｴﾉﾑﾗ</t>
  </si>
  <si>
    <t>103675</t>
  </si>
  <si>
    <t>神流町</t>
  </si>
  <si>
    <t>ｶﾝﾅﾏﾁ</t>
  </si>
  <si>
    <t>103829</t>
  </si>
  <si>
    <t>下仁田町</t>
  </si>
  <si>
    <t>ｼﾓﾆﾀﾏﾁ</t>
  </si>
  <si>
    <t>103837</t>
  </si>
  <si>
    <t>南牧村</t>
  </si>
  <si>
    <t>ﾅﾝﾓｸﾑﾗ</t>
  </si>
  <si>
    <t>103845</t>
  </si>
  <si>
    <t>甘楽町</t>
  </si>
  <si>
    <t>ｶﾝﾗﾏﾁ</t>
  </si>
  <si>
    <t>104213</t>
  </si>
  <si>
    <t>中之条町</t>
  </si>
  <si>
    <t>ﾅｶﾉｼﾞﾖｳﾏﾁ</t>
  </si>
  <si>
    <t>104248</t>
  </si>
  <si>
    <t>長野原町</t>
  </si>
  <si>
    <t>ﾅｶﾞﾉﾊﾗﾏﾁ</t>
  </si>
  <si>
    <t>104256</t>
  </si>
  <si>
    <t>嬬恋村</t>
  </si>
  <si>
    <t>ﾂﾏｺﾞｲﾑﾗ</t>
  </si>
  <si>
    <t>104264</t>
  </si>
  <si>
    <t>草津町</t>
  </si>
  <si>
    <t>ｸｻﾂﾏﾁ</t>
  </si>
  <si>
    <t>104281</t>
  </si>
  <si>
    <t>高山村</t>
  </si>
  <si>
    <t>ﾀｶﾔﾏﾑﾗ</t>
  </si>
  <si>
    <t>104299</t>
  </si>
  <si>
    <t>東吾妻町</t>
  </si>
  <si>
    <t>ﾋｶﾞｼｱｶﾞﾂﾏﾏﾁ</t>
    <phoneticPr fontId="13"/>
  </si>
  <si>
    <t>104434</t>
  </si>
  <si>
    <t>片品村</t>
  </si>
  <si>
    <t>ｶﾀｼﾅﾑﾗ</t>
  </si>
  <si>
    <t>104442</t>
  </si>
  <si>
    <t>川場村</t>
  </si>
  <si>
    <t>ｶﾜﾊﾞﾑﾗ</t>
  </si>
  <si>
    <t>104485</t>
  </si>
  <si>
    <t>104493</t>
  </si>
  <si>
    <t>みなかみ町</t>
  </si>
  <si>
    <t>ﾐﾅｶﾐﾏﾁ</t>
  </si>
  <si>
    <t>104647</t>
  </si>
  <si>
    <t>玉村町</t>
  </si>
  <si>
    <t>ﾀﾏﾑﾗﾏﾁ</t>
  </si>
  <si>
    <t>105210</t>
  </si>
  <si>
    <t>板倉町</t>
  </si>
  <si>
    <t>ｲﾀｸﾗﾏﾁ</t>
  </si>
  <si>
    <t>105228</t>
  </si>
  <si>
    <t>明和町</t>
  </si>
  <si>
    <t>ﾒｲﾜﾏﾁ</t>
  </si>
  <si>
    <t>105236</t>
  </si>
  <si>
    <t>千代田町</t>
  </si>
  <si>
    <t>ﾁﾖﾀﾞﾏﾁ</t>
  </si>
  <si>
    <t>105244</t>
  </si>
  <si>
    <t>大泉町</t>
  </si>
  <si>
    <t>ｵｵｲｽﾞﾐﾏﾁ</t>
  </si>
  <si>
    <t>105252</t>
  </si>
  <si>
    <t>邑楽町</t>
  </si>
  <si>
    <t>ｵｳﾗﾏﾁ</t>
  </si>
  <si>
    <t>111007</t>
  </si>
  <si>
    <t>さいたま市</t>
  </si>
  <si>
    <t>ｻｲﾀﾏｹﾝ</t>
  </si>
  <si>
    <t>ｻｲﾀﾏｼ</t>
  </si>
  <si>
    <t>112011</t>
  </si>
  <si>
    <t>川越市</t>
  </si>
  <si>
    <t>ｶﾜｺﾞｴｼ</t>
  </si>
  <si>
    <t>112020</t>
  </si>
  <si>
    <t>熊谷市</t>
  </si>
  <si>
    <t>ｸﾏｶﾞﾔｼ</t>
  </si>
  <si>
    <t>112038</t>
  </si>
  <si>
    <t>川口市</t>
  </si>
  <si>
    <t>ｶﾜｸﾞﾁｼ</t>
  </si>
  <si>
    <t>112062</t>
  </si>
  <si>
    <t>行田市</t>
  </si>
  <si>
    <t>ｷﾞﾖｳﾀﾞｼ</t>
  </si>
  <si>
    <t>112071</t>
  </si>
  <si>
    <t>秩父市</t>
  </si>
  <si>
    <t>ﾁﾁﾌﾞｼ</t>
  </si>
  <si>
    <t>112089</t>
  </si>
  <si>
    <t>所沢市</t>
  </si>
  <si>
    <t>ﾄｺﾛｻﾞﾜｼ</t>
  </si>
  <si>
    <t>112097</t>
  </si>
  <si>
    <t>飯能市</t>
  </si>
  <si>
    <t>ﾊﾝﾉｳｼ</t>
  </si>
  <si>
    <t>112101</t>
  </si>
  <si>
    <t>加須市</t>
  </si>
  <si>
    <t>ｶｿﾞｼ</t>
  </si>
  <si>
    <t>112119</t>
  </si>
  <si>
    <t>本庄市</t>
  </si>
  <si>
    <t>ﾎﾝｼﾞﾖｳｼ</t>
  </si>
  <si>
    <t>112127</t>
  </si>
  <si>
    <t>東松山市</t>
  </si>
  <si>
    <t>ﾋｶﾞｼﾏﾂﾔﾏｼ</t>
  </si>
  <si>
    <t>112143</t>
  </si>
  <si>
    <t>春日部市</t>
  </si>
  <si>
    <t>ｶｽｶﾍﾞｼ</t>
  </si>
  <si>
    <t>112151</t>
  </si>
  <si>
    <t>狭山市</t>
  </si>
  <si>
    <t>ｻﾔﾏｼ</t>
  </si>
  <si>
    <t>112160</t>
  </si>
  <si>
    <t>羽生市</t>
  </si>
  <si>
    <t>ﾊﾆﾕｳｼ</t>
  </si>
  <si>
    <t>112178</t>
  </si>
  <si>
    <t>鴻巣市</t>
  </si>
  <si>
    <t>ｺｳﾉｽｼ</t>
  </si>
  <si>
    <t>112186</t>
  </si>
  <si>
    <t>深谷市</t>
  </si>
  <si>
    <t>ﾌｶﾔｼ</t>
  </si>
  <si>
    <t>112194</t>
  </si>
  <si>
    <t>上尾市</t>
  </si>
  <si>
    <t>ｱｹﾞｵｼ</t>
  </si>
  <si>
    <t>112216</t>
  </si>
  <si>
    <t>草加市</t>
  </si>
  <si>
    <t>ｿｳｶｼ</t>
  </si>
  <si>
    <t>112224</t>
  </si>
  <si>
    <t>越谷市</t>
  </si>
  <si>
    <t>ｺｼｶﾞﾔｼ</t>
  </si>
  <si>
    <t>112232</t>
  </si>
  <si>
    <t>蕨市</t>
  </si>
  <si>
    <t>ﾜﾗﾋﾞｼ</t>
  </si>
  <si>
    <t>112241</t>
  </si>
  <si>
    <t>戸田市</t>
  </si>
  <si>
    <t>ﾄﾀﾞｼ</t>
  </si>
  <si>
    <t>112259</t>
  </si>
  <si>
    <t>入間市</t>
  </si>
  <si>
    <t>ｲﾙﾏｼ</t>
  </si>
  <si>
    <t>112275</t>
  </si>
  <si>
    <t>朝霞市</t>
  </si>
  <si>
    <t>ｱｻｶｼ</t>
  </si>
  <si>
    <t>112283</t>
  </si>
  <si>
    <t>志木市</t>
  </si>
  <si>
    <t>ｼｷｼ</t>
  </si>
  <si>
    <t>112291</t>
  </si>
  <si>
    <t>和光市</t>
  </si>
  <si>
    <t>ﾜｺｳｼ</t>
  </si>
  <si>
    <t>112305</t>
  </si>
  <si>
    <t>新座市</t>
  </si>
  <si>
    <t>ﾆｲｻﾞｼ</t>
  </si>
  <si>
    <t>112313</t>
  </si>
  <si>
    <t>桶川市</t>
  </si>
  <si>
    <t>ｵｹｶﾞﾜｼ</t>
  </si>
  <si>
    <t>112321</t>
  </si>
  <si>
    <t>久喜市</t>
  </si>
  <si>
    <t>ｸｷｼ</t>
  </si>
  <si>
    <t>112330</t>
  </si>
  <si>
    <t>北本市</t>
  </si>
  <si>
    <t>ｷﾀﾓﾄｼ</t>
  </si>
  <si>
    <t>112348</t>
  </si>
  <si>
    <t>八潮市</t>
  </si>
  <si>
    <t>ﾔｼｵｼ</t>
  </si>
  <si>
    <t>112356</t>
  </si>
  <si>
    <t>富士見市</t>
  </si>
  <si>
    <t>ﾌｼﾞﾐｼ</t>
  </si>
  <si>
    <t>112372</t>
  </si>
  <si>
    <t>三郷市</t>
  </si>
  <si>
    <t>ﾐｻﾄｼ</t>
  </si>
  <si>
    <t>112381</t>
  </si>
  <si>
    <t>蓮田市</t>
  </si>
  <si>
    <t>ﾊｽﾀﾞｼ</t>
  </si>
  <si>
    <t>112399</t>
  </si>
  <si>
    <t>坂戸市</t>
  </si>
  <si>
    <t>ｻｶﾄﾞｼ</t>
  </si>
  <si>
    <t>112402</t>
  </si>
  <si>
    <t>幸手市</t>
  </si>
  <si>
    <t>ｻｯﾃｼ</t>
    <phoneticPr fontId="13"/>
  </si>
  <si>
    <t>112411</t>
  </si>
  <si>
    <t>鶴ヶ島市</t>
  </si>
  <si>
    <t>ﾂﾙｶﾞｼﾏｼ</t>
  </si>
  <si>
    <t>112429</t>
  </si>
  <si>
    <t>日高市</t>
  </si>
  <si>
    <t>ﾋﾀﾞｶｼ</t>
  </si>
  <si>
    <t>112437</t>
  </si>
  <si>
    <t>吉川市</t>
  </si>
  <si>
    <t>ﾖｼｶﾜｼ</t>
  </si>
  <si>
    <t>112453</t>
  </si>
  <si>
    <t>ふじみ野市</t>
  </si>
  <si>
    <t>ﾌｼﾞﾐﾉｼ</t>
  </si>
  <si>
    <t>112461</t>
    <phoneticPr fontId="13"/>
  </si>
  <si>
    <t>埼玉県</t>
    <phoneticPr fontId="13"/>
  </si>
  <si>
    <t>白岡市</t>
    <rPh sb="0" eb="2">
      <t>シラオカ</t>
    </rPh>
    <rPh sb="2" eb="3">
      <t>シ</t>
    </rPh>
    <phoneticPr fontId="13"/>
  </si>
  <si>
    <t>ｻｲﾀﾏｹﾝ</t>
    <phoneticPr fontId="13"/>
  </si>
  <si>
    <t>ｼﾗｵｶｼ</t>
    <phoneticPr fontId="13"/>
  </si>
  <si>
    <t>113018</t>
  </si>
  <si>
    <t>伊奈町</t>
  </si>
  <si>
    <t>ｲﾅﾏﾁ</t>
  </si>
  <si>
    <t>113247</t>
  </si>
  <si>
    <t>三芳町</t>
  </si>
  <si>
    <t>ﾐﾖｼﾏﾁ</t>
  </si>
  <si>
    <t>113263</t>
  </si>
  <si>
    <t>毛呂山町</t>
  </si>
  <si>
    <t>ﾓﾛﾔﾏﾏﾁ</t>
  </si>
  <si>
    <t>113271</t>
  </si>
  <si>
    <t>越生町</t>
  </si>
  <si>
    <t>ｵｺﾞｾﾏﾁ</t>
  </si>
  <si>
    <t>113417</t>
  </si>
  <si>
    <t>滑川町</t>
  </si>
  <si>
    <t>ﾅﾒｶﾞﾜﾏﾁ</t>
  </si>
  <si>
    <t>113425</t>
  </si>
  <si>
    <t>嵐山町</t>
  </si>
  <si>
    <t>ﾗﾝｻﾞﾝﾏﾁ</t>
  </si>
  <si>
    <t>113433</t>
  </si>
  <si>
    <t>小川町</t>
  </si>
  <si>
    <t>ｵｶﾞﾜﾏﾁ</t>
  </si>
  <si>
    <t>113468</t>
  </si>
  <si>
    <t>川島町</t>
  </si>
  <si>
    <t>ｶﾜｼﾞﾏﾏﾁ</t>
  </si>
  <si>
    <t>113476</t>
  </si>
  <si>
    <t>吉見町</t>
  </si>
  <si>
    <t>ﾖｼﾐﾏﾁ</t>
  </si>
  <si>
    <t>113484</t>
  </si>
  <si>
    <t>鳩山町</t>
  </si>
  <si>
    <t>ﾊﾄﾔﾏﾏﾁ</t>
  </si>
  <si>
    <t>113492</t>
  </si>
  <si>
    <t>ときがわ町</t>
  </si>
  <si>
    <t>ﾄｷｶﾞﾜﾏﾁ</t>
  </si>
  <si>
    <t>113611</t>
  </si>
  <si>
    <t>横瀬町</t>
  </si>
  <si>
    <t>ﾖｺｾﾞﾏﾁ</t>
  </si>
  <si>
    <t>113620</t>
  </si>
  <si>
    <t>皆野町</t>
  </si>
  <si>
    <t>ﾐﾅﾉﾏﾁ</t>
  </si>
  <si>
    <t>113638</t>
  </si>
  <si>
    <t>長瀞町</t>
  </si>
  <si>
    <t>ﾅｶﾞﾄﾛﾏﾁ</t>
  </si>
  <si>
    <t>113654</t>
  </si>
  <si>
    <t>小鹿野町</t>
  </si>
  <si>
    <t>ｵｶﾞﾉﾏﾁ</t>
  </si>
  <si>
    <t>113697</t>
  </si>
  <si>
    <t>東秩父村</t>
  </si>
  <si>
    <t>ﾋｶﾞｼﾁﾁﾌﾞﾑﾗ</t>
  </si>
  <si>
    <t>113816</t>
  </si>
  <si>
    <t>113832</t>
  </si>
  <si>
    <t>神川町</t>
  </si>
  <si>
    <t>ｶﾐｶﾜﾏﾁ</t>
  </si>
  <si>
    <t>113859</t>
  </si>
  <si>
    <t>上里町</t>
  </si>
  <si>
    <t>ｶﾐｻﾄﾏﾁ</t>
  </si>
  <si>
    <t>114081</t>
  </si>
  <si>
    <t>寄居町</t>
  </si>
  <si>
    <t>ﾖﾘｲﾏﾁ</t>
  </si>
  <si>
    <t>114421</t>
  </si>
  <si>
    <t>宮代町</t>
  </si>
  <si>
    <t>ﾐﾔｼﾛﾏﾁ</t>
  </si>
  <si>
    <t>114642</t>
  </si>
  <si>
    <t>杉戸町</t>
  </si>
  <si>
    <t>ｽｷﾞﾄﾏﾁ</t>
  </si>
  <si>
    <t>114651</t>
  </si>
  <si>
    <t>松伏町</t>
  </si>
  <si>
    <t>ﾏﾂﾌﾞｼﾏﾁ</t>
  </si>
  <si>
    <t>121002</t>
  </si>
  <si>
    <t>千葉県</t>
  </si>
  <si>
    <t>千葉市</t>
  </si>
  <si>
    <t>ﾁﾊﾞｹﾝ</t>
  </si>
  <si>
    <t>ﾁﾊﾞｼ</t>
  </si>
  <si>
    <t>122025</t>
  </si>
  <si>
    <t>銚子市</t>
  </si>
  <si>
    <t>ﾁｮｳｼｼ</t>
  </si>
  <si>
    <t>122033</t>
  </si>
  <si>
    <t>市川市</t>
  </si>
  <si>
    <t>ｲﾁｶﾜｼ</t>
  </si>
  <si>
    <t>122041</t>
  </si>
  <si>
    <t>船橋市</t>
  </si>
  <si>
    <t>ﾌﾅﾊﾞｼｼ</t>
  </si>
  <si>
    <t>122050</t>
  </si>
  <si>
    <t>館山市</t>
  </si>
  <si>
    <t>ﾀﾃﾔﾏｼ</t>
  </si>
  <si>
    <t>122068</t>
  </si>
  <si>
    <t>木更津市</t>
  </si>
  <si>
    <t>ｷｻﾗﾂﾞｼ</t>
  </si>
  <si>
    <t>122076</t>
  </si>
  <si>
    <t>松戸市</t>
  </si>
  <si>
    <t>ﾏﾂﾄﾞｼ</t>
  </si>
  <si>
    <t>122084</t>
  </si>
  <si>
    <t>野田市</t>
  </si>
  <si>
    <t>ﾉﾀﾞｼ</t>
  </si>
  <si>
    <t>122106</t>
  </si>
  <si>
    <t>茂原市</t>
  </si>
  <si>
    <t>ﾓﾊﾞﾗｼ</t>
  </si>
  <si>
    <t>122114</t>
  </si>
  <si>
    <t>成田市</t>
  </si>
  <si>
    <t>ﾅﾘﾀｼ</t>
  </si>
  <si>
    <t>122122</t>
  </si>
  <si>
    <t>佐倉市</t>
  </si>
  <si>
    <t>122131</t>
  </si>
  <si>
    <t>東金市</t>
  </si>
  <si>
    <t>ﾄｳｶﾞﾈｼ</t>
  </si>
  <si>
    <t>122157</t>
  </si>
  <si>
    <t>旭市</t>
  </si>
  <si>
    <t>ｱｻﾋｼ</t>
  </si>
  <si>
    <t>122165</t>
  </si>
  <si>
    <t>習志野市</t>
  </si>
  <si>
    <t>ﾅﾗｼﾉｼ</t>
  </si>
  <si>
    <t>122173</t>
  </si>
  <si>
    <t>柏市</t>
  </si>
  <si>
    <t>ｶｼﾜｼ</t>
  </si>
  <si>
    <t>122181</t>
  </si>
  <si>
    <t>勝浦市</t>
  </si>
  <si>
    <t>ｶﾂｳﾗｼ</t>
  </si>
  <si>
    <t>122190</t>
  </si>
  <si>
    <t>市原市</t>
  </si>
  <si>
    <t>ｲﾁﾊﾗｼ</t>
  </si>
  <si>
    <t>122203</t>
  </si>
  <si>
    <t>流山市</t>
  </si>
  <si>
    <t>ﾅｶﾞﾚﾔﾏｼ</t>
  </si>
  <si>
    <t>122211</t>
  </si>
  <si>
    <t>八千代市</t>
  </si>
  <si>
    <t>ﾔﾁﾖｼ</t>
  </si>
  <si>
    <t>122220</t>
  </si>
  <si>
    <t>我孫子市</t>
  </si>
  <si>
    <t>ｱﾋﾞｺｼ</t>
  </si>
  <si>
    <t>122238</t>
  </si>
  <si>
    <t>鴨川市</t>
  </si>
  <si>
    <t>ｶﾓｶﾞﾜｼ</t>
  </si>
  <si>
    <t>122246</t>
  </si>
  <si>
    <t>鎌ケ谷市</t>
  </si>
  <si>
    <t>ｶﾏｶﾞﾔｼ</t>
  </si>
  <si>
    <t>122254</t>
  </si>
  <si>
    <t>君津市</t>
  </si>
  <si>
    <t>ｷﾐﾂｼ</t>
  </si>
  <si>
    <t>122262</t>
  </si>
  <si>
    <t>富津市</t>
  </si>
  <si>
    <t>ﾌｯﾂｼ</t>
    <phoneticPr fontId="13"/>
  </si>
  <si>
    <t>122271</t>
  </si>
  <si>
    <t>浦安市</t>
  </si>
  <si>
    <t>ｳﾗﾔｽｼ</t>
  </si>
  <si>
    <t>122289</t>
  </si>
  <si>
    <t>四街道市</t>
  </si>
  <si>
    <t>ﾖﾂｶｲﾄﾞｳｼ</t>
  </si>
  <si>
    <t>122297</t>
  </si>
  <si>
    <t>袖ケ浦市</t>
  </si>
  <si>
    <t>ｿﾃﾞｶﾞｳﾗｼ</t>
  </si>
  <si>
    <t>122301</t>
  </si>
  <si>
    <t>八街市</t>
  </si>
  <si>
    <t>ﾔﾁﾏﾀｼ</t>
  </si>
  <si>
    <t>122319</t>
  </si>
  <si>
    <t>印西市</t>
  </si>
  <si>
    <t>ｲﾝｻﾞｲｼ</t>
  </si>
  <si>
    <t>122327</t>
  </si>
  <si>
    <t>白井市</t>
  </si>
  <si>
    <t>ｼﾛｲｼ</t>
  </si>
  <si>
    <t>122335</t>
  </si>
  <si>
    <t>富里市</t>
  </si>
  <si>
    <t>ﾄﾐｻﾄｼ</t>
  </si>
  <si>
    <t>122343</t>
  </si>
  <si>
    <t>南房総市</t>
  </si>
  <si>
    <t>ﾐﾅﾐﾎﾞｳｿｳｼ</t>
  </si>
  <si>
    <t>122351</t>
  </si>
  <si>
    <t>匝瑳市</t>
  </si>
  <si>
    <t>ｿｳｻｼ</t>
  </si>
  <si>
    <t>122360</t>
  </si>
  <si>
    <t>香取市</t>
  </si>
  <si>
    <t>ｶﾄﾘｼ</t>
  </si>
  <si>
    <t>122378</t>
  </si>
  <si>
    <t>山武市</t>
  </si>
  <si>
    <t>ｻﾝﾑｼ</t>
  </si>
  <si>
    <t>122386</t>
  </si>
  <si>
    <t>いすみ市</t>
  </si>
  <si>
    <t>ｲｽﾐｼ</t>
  </si>
  <si>
    <t>122394</t>
    <phoneticPr fontId="13"/>
  </si>
  <si>
    <t>大網白里市</t>
    <rPh sb="4" eb="5">
      <t>シ</t>
    </rPh>
    <phoneticPr fontId="13"/>
  </si>
  <si>
    <t>ｵｵｱﾐｼﾗｻﾄｼ</t>
    <phoneticPr fontId="13"/>
  </si>
  <si>
    <t>123226</t>
  </si>
  <si>
    <t>酒々井町</t>
  </si>
  <si>
    <t>ｼｽｲﾏﾁ</t>
  </si>
  <si>
    <t>123293</t>
  </si>
  <si>
    <t>栄町</t>
  </si>
  <si>
    <t>ｻｶｴﾏﾁ</t>
  </si>
  <si>
    <t>123421</t>
  </si>
  <si>
    <t>神崎町</t>
  </si>
  <si>
    <t>ｺｳｻﾞｷﾏﾁ</t>
  </si>
  <si>
    <t>123471</t>
  </si>
  <si>
    <t>多古町</t>
  </si>
  <si>
    <t>ﾀｺﾏﾁ</t>
  </si>
  <si>
    <t>123498</t>
  </si>
  <si>
    <t>東庄町</t>
  </si>
  <si>
    <t>ﾄｳﾉｼｮｳﾏﾁ</t>
  </si>
  <si>
    <t>124036</t>
  </si>
  <si>
    <t>九十九里町</t>
  </si>
  <si>
    <t>ｸｼﾞﾕｳｸﾘﾏﾁ</t>
  </si>
  <si>
    <t>124095</t>
  </si>
  <si>
    <t>芝山町</t>
  </si>
  <si>
    <t>ｼﾊﾞﾔﾏﾏﾁ</t>
  </si>
  <si>
    <t>124109</t>
  </si>
  <si>
    <t>横芝光町</t>
  </si>
  <si>
    <t>ﾖｺｼﾊﾞﾋｶﾘﾏﾁ</t>
  </si>
  <si>
    <t>124214</t>
  </si>
  <si>
    <t>一宮町</t>
  </si>
  <si>
    <t>ｲﾁﾉﾐﾔﾏﾁ</t>
  </si>
  <si>
    <t>124222</t>
  </si>
  <si>
    <t>睦沢町</t>
  </si>
  <si>
    <t>ﾑﾂｻﾞﾜﾏﾁ</t>
  </si>
  <si>
    <t>124231</t>
  </si>
  <si>
    <t>長生村</t>
  </si>
  <si>
    <t>ﾁｮｳｾｲﾑﾗ</t>
  </si>
  <si>
    <t>124249</t>
  </si>
  <si>
    <t>白子町</t>
  </si>
  <si>
    <t>ｼﾗｺﾏﾁ</t>
  </si>
  <si>
    <t>124265</t>
  </si>
  <si>
    <t>長柄町</t>
  </si>
  <si>
    <t>ﾅｶﾞﾗﾏﾁ</t>
  </si>
  <si>
    <t>124273</t>
  </si>
  <si>
    <t>長南町</t>
  </si>
  <si>
    <t>ﾁｮｳﾅﾝﾏﾁ</t>
  </si>
  <si>
    <t>124419</t>
  </si>
  <si>
    <t>大多喜町</t>
  </si>
  <si>
    <t>ｵｵﾀｷﾏﾁ</t>
  </si>
  <si>
    <t>124435</t>
  </si>
  <si>
    <t>御宿町</t>
  </si>
  <si>
    <t>ｵﾝｼﾞﾕｸﾏﾁ</t>
  </si>
  <si>
    <t>124630</t>
  </si>
  <si>
    <t>鋸南町</t>
  </si>
  <si>
    <t>ｷﾖﾅﾝﾏﾁ</t>
  </si>
  <si>
    <t>131016</t>
  </si>
  <si>
    <t>千代田区</t>
  </si>
  <si>
    <t>ﾄｳｷｮｳﾄ</t>
  </si>
  <si>
    <t>ﾁﾖﾀﾞｸ</t>
  </si>
  <si>
    <t>131024</t>
  </si>
  <si>
    <t>中央区</t>
  </si>
  <si>
    <t>ﾁｭｳｵｳｸ</t>
  </si>
  <si>
    <t>131032</t>
  </si>
  <si>
    <t>港区</t>
  </si>
  <si>
    <t>ﾐﾅﾄｸ</t>
  </si>
  <si>
    <t>131041</t>
  </si>
  <si>
    <t>新宿区</t>
  </si>
  <si>
    <t>ｼﾝｼﾞｭｸｸ</t>
    <phoneticPr fontId="13"/>
  </si>
  <si>
    <t>131059</t>
  </si>
  <si>
    <t>文京区</t>
  </si>
  <si>
    <t>ﾌﾞﾝｷｮｳｸ</t>
    <phoneticPr fontId="13"/>
  </si>
  <si>
    <t>131067</t>
  </si>
  <si>
    <t>台東区</t>
  </si>
  <si>
    <t>ﾀｲﾄｳｸ</t>
  </si>
  <si>
    <t>131075</t>
  </si>
  <si>
    <t>墨田区</t>
  </si>
  <si>
    <t>ｽﾐﾀﾞｸ</t>
  </si>
  <si>
    <t>131083</t>
  </si>
  <si>
    <t>江東区</t>
  </si>
  <si>
    <t>ｺｳﾄｳｸ</t>
  </si>
  <si>
    <t>131091</t>
  </si>
  <si>
    <t>品川区</t>
  </si>
  <si>
    <t>ｼﾅｶﾞﾜｸ</t>
  </si>
  <si>
    <t>131105</t>
  </si>
  <si>
    <t>目黒区</t>
  </si>
  <si>
    <t>ﾒｸﾞﾛｸ</t>
  </si>
  <si>
    <t>131113</t>
  </si>
  <si>
    <t>大田区</t>
  </si>
  <si>
    <t>ｵｵﾀｸ</t>
  </si>
  <si>
    <t>131121</t>
  </si>
  <si>
    <t>世田谷区</t>
  </si>
  <si>
    <t>ｾﾀｶﾞﾔｸ</t>
  </si>
  <si>
    <t>131130</t>
  </si>
  <si>
    <t>渋谷区</t>
  </si>
  <si>
    <t>ｼﾌﾞﾔｸ</t>
  </si>
  <si>
    <t>131148</t>
  </si>
  <si>
    <t>中野区</t>
  </si>
  <si>
    <t>ﾅｶﾉｸ</t>
  </si>
  <si>
    <t>131156</t>
  </si>
  <si>
    <t>杉並区</t>
  </si>
  <si>
    <t>ｽｷﾞﾅﾐｸ</t>
  </si>
  <si>
    <t>131164</t>
  </si>
  <si>
    <t>豊島区</t>
  </si>
  <si>
    <t>ﾄｼﾏｸ</t>
  </si>
  <si>
    <t>131172</t>
  </si>
  <si>
    <t>北区</t>
  </si>
  <si>
    <t>ｷﾀｸ</t>
  </si>
  <si>
    <t>131181</t>
  </si>
  <si>
    <t>荒川区</t>
  </si>
  <si>
    <t>ｱﾗｶﾜｸ</t>
  </si>
  <si>
    <t>131199</t>
  </si>
  <si>
    <t>板橋区</t>
  </si>
  <si>
    <t>ｲﾀﾊﾞｼｸ</t>
  </si>
  <si>
    <t>131202</t>
  </si>
  <si>
    <t>練馬区</t>
  </si>
  <si>
    <t>ﾈﾘﾏｸ</t>
  </si>
  <si>
    <t>131211</t>
  </si>
  <si>
    <t>足立区</t>
  </si>
  <si>
    <t>ｱﾀﾞﾁｸ</t>
  </si>
  <si>
    <t>131229</t>
  </si>
  <si>
    <t>葛飾区</t>
  </si>
  <si>
    <t>ｶﾂｼｶｸ</t>
  </si>
  <si>
    <t>131237</t>
  </si>
  <si>
    <t>江戸川区</t>
  </si>
  <si>
    <t>ｴﾄﾞｶﾞﾜｸ</t>
  </si>
  <si>
    <t>132012</t>
  </si>
  <si>
    <t>八王子市</t>
  </si>
  <si>
    <t>ﾊﾁｵｳｼﾞｼ</t>
  </si>
  <si>
    <t>132021</t>
  </si>
  <si>
    <t>立川市</t>
  </si>
  <si>
    <t>ﾀﾁｶﾜｼ</t>
  </si>
  <si>
    <t>132039</t>
  </si>
  <si>
    <t>武蔵野市</t>
  </si>
  <si>
    <t>ﾑｻｼﾉｼ</t>
  </si>
  <si>
    <t>132047</t>
  </si>
  <si>
    <t>三鷹市</t>
  </si>
  <si>
    <t>ﾐﾀｶｼ</t>
  </si>
  <si>
    <t>132055</t>
  </si>
  <si>
    <t>青梅市</t>
  </si>
  <si>
    <t>ｵｳﾒｼ</t>
  </si>
  <si>
    <t>132063</t>
  </si>
  <si>
    <t>府中市</t>
  </si>
  <si>
    <t>ﾌﾁｭｳｼ</t>
  </si>
  <si>
    <t>132071</t>
  </si>
  <si>
    <t>昭島市</t>
  </si>
  <si>
    <t>ｱｷｼﾏｼ</t>
  </si>
  <si>
    <t>132080</t>
  </si>
  <si>
    <t>調布市</t>
  </si>
  <si>
    <t>ﾁｮｳﾌｼ</t>
  </si>
  <si>
    <t>132098</t>
  </si>
  <si>
    <t>町田市</t>
  </si>
  <si>
    <t>ﾏﾁﾀﾞｼ</t>
  </si>
  <si>
    <t>132101</t>
  </si>
  <si>
    <t>小金井市</t>
  </si>
  <si>
    <t>ｺｶﾞﾈｲｼ</t>
  </si>
  <si>
    <t>132110</t>
  </si>
  <si>
    <t>小平市</t>
  </si>
  <si>
    <t>ｺﾀﾞｲﾗｼ</t>
  </si>
  <si>
    <t>132128</t>
  </si>
  <si>
    <t>日野市</t>
  </si>
  <si>
    <t>ﾋﾉｼ</t>
  </si>
  <si>
    <t>132136</t>
  </si>
  <si>
    <t>東村山市</t>
  </si>
  <si>
    <t>ﾋｶﾞｼﾑﾗﾔﾏｼ</t>
  </si>
  <si>
    <t>132144</t>
  </si>
  <si>
    <t>国分寺市</t>
  </si>
  <si>
    <t>ｺｸﾌﾞﾝｼﾞｼ</t>
  </si>
  <si>
    <t>132152</t>
  </si>
  <si>
    <t>国立市</t>
  </si>
  <si>
    <t>ｸﾆﾀﾁｼ</t>
  </si>
  <si>
    <t>132187</t>
  </si>
  <si>
    <t>福生市</t>
  </si>
  <si>
    <t>ﾌｯｻｼ</t>
    <phoneticPr fontId="13"/>
  </si>
  <si>
    <t>132195</t>
  </si>
  <si>
    <t>狛江市</t>
  </si>
  <si>
    <t>ｺﾏｴｼ</t>
  </si>
  <si>
    <t>132209</t>
  </si>
  <si>
    <t>東大和市</t>
  </si>
  <si>
    <t>ﾋｶﾞｼﾔﾏﾄｼ</t>
  </si>
  <si>
    <t>132217</t>
  </si>
  <si>
    <t>清瀬市</t>
  </si>
  <si>
    <t>ｷﾖｾｼ</t>
  </si>
  <si>
    <t>132225</t>
  </si>
  <si>
    <t>東久留米市</t>
  </si>
  <si>
    <t>ﾋｶﾞｼｸﾙﾒｼ</t>
  </si>
  <si>
    <t>132233</t>
  </si>
  <si>
    <t>武蔵村山市</t>
  </si>
  <si>
    <t>ﾑｻｼﾑﾗﾔﾏｼ</t>
  </si>
  <si>
    <t>132241</t>
  </si>
  <si>
    <t>多摩市</t>
  </si>
  <si>
    <t>ﾀﾏｼ</t>
  </si>
  <si>
    <t>132250</t>
  </si>
  <si>
    <t>稲城市</t>
  </si>
  <si>
    <t>ｲﾅｷﾞｼ</t>
  </si>
  <si>
    <t>132276</t>
  </si>
  <si>
    <t>羽村市</t>
  </si>
  <si>
    <t>ﾊﾑﾗｼ</t>
  </si>
  <si>
    <t>132284</t>
  </si>
  <si>
    <t>あきる野市</t>
  </si>
  <si>
    <t>ｱｷﾙﾉｼ</t>
  </si>
  <si>
    <t>132292</t>
  </si>
  <si>
    <t>西東京市</t>
  </si>
  <si>
    <t>ﾆｼﾄｳｷｮｳｼ</t>
    <phoneticPr fontId="13"/>
  </si>
  <si>
    <t>133035</t>
  </si>
  <si>
    <t>瑞穂町</t>
  </si>
  <si>
    <t>ﾐｽﾞﾎﾏﾁ</t>
  </si>
  <si>
    <t>133051</t>
  </si>
  <si>
    <t>日の出町</t>
  </si>
  <si>
    <t>ﾋﾉﾃﾞﾏﾁ</t>
  </si>
  <si>
    <t>133078</t>
  </si>
  <si>
    <t>檜原村</t>
  </si>
  <si>
    <t>ﾋﾉﾊﾗﾑﾗ</t>
  </si>
  <si>
    <t>133086</t>
  </si>
  <si>
    <t>奥多摩町</t>
  </si>
  <si>
    <t>ｵｸﾀﾏﾏﾁ</t>
  </si>
  <si>
    <t>133612</t>
  </si>
  <si>
    <t>大島町</t>
  </si>
  <si>
    <t>ｵｵｼﾏﾏﾁ</t>
  </si>
  <si>
    <t>133621</t>
  </si>
  <si>
    <t>利島村</t>
  </si>
  <si>
    <t>ﾄｼﾏﾑﾗ</t>
  </si>
  <si>
    <t>133639</t>
  </si>
  <si>
    <t>新島村</t>
  </si>
  <si>
    <t>ﾆｲｼﾞﾏﾑﾗ</t>
  </si>
  <si>
    <t>133647</t>
  </si>
  <si>
    <t>神津島村</t>
  </si>
  <si>
    <t>ｺｳﾂﾞｼﾏﾑﾗ</t>
  </si>
  <si>
    <t>133817</t>
  </si>
  <si>
    <t>三宅村</t>
  </si>
  <si>
    <t>ﾐﾔｹﾑﾗ</t>
  </si>
  <si>
    <t>133825</t>
  </si>
  <si>
    <t>御蔵島村</t>
  </si>
  <si>
    <t>ﾐｸﾗｼﾞﾏﾑﾗ</t>
  </si>
  <si>
    <t>134015</t>
  </si>
  <si>
    <t>八丈町</t>
  </si>
  <si>
    <t>ﾊﾁｼﾞｮｳﾏﾁ</t>
    <phoneticPr fontId="13"/>
  </si>
  <si>
    <t>134023</t>
  </si>
  <si>
    <t>青ヶ島村</t>
  </si>
  <si>
    <t>ｱｵｶﾞｼﾏﾑﾗ</t>
  </si>
  <si>
    <t>134210</t>
  </si>
  <si>
    <t>小笠原村</t>
  </si>
  <si>
    <t>ｵｶﾞｻﾜﾗﾑﾗ</t>
  </si>
  <si>
    <t>141003</t>
  </si>
  <si>
    <t>神奈川県</t>
  </si>
  <si>
    <t>横浜市</t>
  </si>
  <si>
    <t>ｶﾅｶﾞﾜｹﾝ</t>
  </si>
  <si>
    <t>ﾖｺﾊﾏｼ</t>
  </si>
  <si>
    <t>141305</t>
  </si>
  <si>
    <t>川崎市</t>
  </si>
  <si>
    <t>ｶﾜｻｷｼ</t>
  </si>
  <si>
    <t>141500</t>
  </si>
  <si>
    <t>相模原市</t>
  </si>
  <si>
    <t>ｻｶﾞﾐﾊﾗｼ</t>
  </si>
  <si>
    <t>142018</t>
  </si>
  <si>
    <t>横須賀市</t>
  </si>
  <si>
    <t>ﾖｺｽｶｼ</t>
  </si>
  <si>
    <t>142034</t>
  </si>
  <si>
    <t>平塚市</t>
  </si>
  <si>
    <t>ﾋﾗﾂｶｼ</t>
  </si>
  <si>
    <t>142042</t>
  </si>
  <si>
    <t>鎌倉市</t>
  </si>
  <si>
    <t>ｶﾏｸﾗｼ</t>
  </si>
  <si>
    <t>142051</t>
  </si>
  <si>
    <t>藤沢市</t>
  </si>
  <si>
    <t>ﾌｼﾞｻﾜｼ</t>
  </si>
  <si>
    <t>142069</t>
  </si>
  <si>
    <t>小田原市</t>
  </si>
  <si>
    <t>ｵﾀﾞﾜﾗｼ</t>
  </si>
  <si>
    <t>142077</t>
  </si>
  <si>
    <t>茅ヶ崎市</t>
  </si>
  <si>
    <t>ﾁｶﾞｻｷｼ</t>
  </si>
  <si>
    <t>142085</t>
  </si>
  <si>
    <t>逗子市</t>
  </si>
  <si>
    <t>ｽﾞｼｼ</t>
  </si>
  <si>
    <t>142107</t>
  </si>
  <si>
    <t>三浦市</t>
  </si>
  <si>
    <t>ﾐｳﾗｼ</t>
  </si>
  <si>
    <t>142115</t>
  </si>
  <si>
    <t>秦野市</t>
  </si>
  <si>
    <t>ﾊﾀﾞﾉｼ</t>
  </si>
  <si>
    <t>142123</t>
  </si>
  <si>
    <t>厚木市</t>
  </si>
  <si>
    <t>ｱﾂｷﾞｼ</t>
  </si>
  <si>
    <t>142131</t>
  </si>
  <si>
    <t>大和市</t>
  </si>
  <si>
    <t>ﾔﾏﾄｼ</t>
  </si>
  <si>
    <t>142140</t>
  </si>
  <si>
    <t>伊勢原市</t>
  </si>
  <si>
    <t>ｲｾﾊﾗｼ</t>
  </si>
  <si>
    <t>142158</t>
  </si>
  <si>
    <t>海老名市</t>
  </si>
  <si>
    <t>ｴﾋﾞﾅｼ</t>
  </si>
  <si>
    <t>142166</t>
  </si>
  <si>
    <t>座間市</t>
  </si>
  <si>
    <t>ｻﾞﾏｼ</t>
  </si>
  <si>
    <t>142174</t>
  </si>
  <si>
    <t>南足柄市</t>
  </si>
  <si>
    <t>ﾐﾅﾐｱｼｶﾞﾗｼ</t>
  </si>
  <si>
    <t>142182</t>
  </si>
  <si>
    <t>綾瀬市</t>
  </si>
  <si>
    <t>ｱﾔｾｼ</t>
  </si>
  <si>
    <t>143014</t>
  </si>
  <si>
    <t>葉山町</t>
  </si>
  <si>
    <t>ﾊﾔﾏﾏﾁ</t>
  </si>
  <si>
    <t>143219</t>
  </si>
  <si>
    <t>寒川町</t>
  </si>
  <si>
    <t>ｻﾑｶﾜﾏﾁ</t>
  </si>
  <si>
    <t>143413</t>
  </si>
  <si>
    <t>大磯町</t>
  </si>
  <si>
    <t>ｵｵｲｿﾏﾁ</t>
  </si>
  <si>
    <t>143421</t>
  </si>
  <si>
    <t>二宮町</t>
  </si>
  <si>
    <t>ﾆﾉﾐﾔﾏﾁ</t>
  </si>
  <si>
    <t>143618</t>
  </si>
  <si>
    <t>中井町</t>
  </si>
  <si>
    <t>ﾅｶｲﾏﾁ</t>
  </si>
  <si>
    <t>143626</t>
  </si>
  <si>
    <t>大井町</t>
  </si>
  <si>
    <t>ｵｵｲﾏﾁ</t>
  </si>
  <si>
    <t>143634</t>
  </si>
  <si>
    <t>松田町</t>
  </si>
  <si>
    <t>ﾏﾂﾀﾞﾏﾁ</t>
  </si>
  <si>
    <t>143642</t>
  </si>
  <si>
    <t>山北町</t>
  </si>
  <si>
    <t>ﾔﾏｷﾀﾏﾁ</t>
  </si>
  <si>
    <t>143669</t>
  </si>
  <si>
    <t>開成町</t>
  </si>
  <si>
    <t>ｶｲｾｲﾏﾁ</t>
  </si>
  <si>
    <t>143821</t>
  </si>
  <si>
    <t>箱根町</t>
  </si>
  <si>
    <t>ﾊｺﾈﾏﾁ</t>
  </si>
  <si>
    <t>143839</t>
  </si>
  <si>
    <t>真鶴町</t>
  </si>
  <si>
    <t>ﾏﾅﾂﾞﾙﾏﾁ</t>
    <phoneticPr fontId="13"/>
  </si>
  <si>
    <t>143847</t>
  </si>
  <si>
    <t>湯河原町</t>
  </si>
  <si>
    <t>ﾕｶﾞﾜﾗﾏﾁ</t>
  </si>
  <si>
    <t>144011</t>
  </si>
  <si>
    <t>愛川町</t>
  </si>
  <si>
    <t>ｱｲｶﾜﾏﾁ</t>
  </si>
  <si>
    <t>144029</t>
  </si>
  <si>
    <t>清川村</t>
  </si>
  <si>
    <t>ｷﾖｶﾜﾑﾗ</t>
  </si>
  <si>
    <t>151009</t>
  </si>
  <si>
    <t>新潟県</t>
  </si>
  <si>
    <t>新潟市</t>
  </si>
  <si>
    <t>ﾆｲｶﾞﾀｹﾝ</t>
  </si>
  <si>
    <t>ﾆｲｶﾞﾀｼ</t>
  </si>
  <si>
    <t>152021</t>
  </si>
  <si>
    <t>長岡市</t>
  </si>
  <si>
    <t>ﾅｶﾞｵｶｼ</t>
  </si>
  <si>
    <t>152048</t>
  </si>
  <si>
    <t>三条市</t>
  </si>
  <si>
    <t>ｻﾝｼﾞｮｳｼ</t>
    <phoneticPr fontId="13"/>
  </si>
  <si>
    <t>152056</t>
  </si>
  <si>
    <t>柏崎市</t>
  </si>
  <si>
    <t>ｶｼﾜｻﾞｷｼ</t>
  </si>
  <si>
    <t>152064</t>
  </si>
  <si>
    <t>新発田市</t>
  </si>
  <si>
    <t>ｼﾊﾞﾀｼ</t>
  </si>
  <si>
    <t>152081</t>
  </si>
  <si>
    <t>小千谷市</t>
  </si>
  <si>
    <t>ｵﾁﾞﾔｼ</t>
  </si>
  <si>
    <t>152099</t>
  </si>
  <si>
    <t>加茂市</t>
  </si>
  <si>
    <t>ｶﾓｼ</t>
  </si>
  <si>
    <t>152102</t>
  </si>
  <si>
    <t>十日町市</t>
  </si>
  <si>
    <t>ﾄｵｶﾏﾁｼ</t>
  </si>
  <si>
    <t>152111</t>
  </si>
  <si>
    <t>見附市</t>
  </si>
  <si>
    <t>ﾐﾂｹｼ</t>
  </si>
  <si>
    <t>152129</t>
  </si>
  <si>
    <t>村上市</t>
  </si>
  <si>
    <t>ﾑﾗｶﾐｼ</t>
  </si>
  <si>
    <t>152137</t>
  </si>
  <si>
    <t>燕市</t>
  </si>
  <si>
    <t>ﾂﾊﾞﾒｼ</t>
  </si>
  <si>
    <t>152161</t>
  </si>
  <si>
    <t>糸魚川市</t>
  </si>
  <si>
    <t>ｲﾄｲｶﾞﾜｼ</t>
  </si>
  <si>
    <t>152170</t>
  </si>
  <si>
    <t>妙高市</t>
  </si>
  <si>
    <t>ﾐｮｳｺｳｼ</t>
  </si>
  <si>
    <t>152188</t>
  </si>
  <si>
    <t>五泉市</t>
  </si>
  <si>
    <t>ｺﾞｾﾝｼ</t>
  </si>
  <si>
    <t>152226</t>
  </si>
  <si>
    <t>上越市</t>
  </si>
  <si>
    <t>ｼﾞｮｳｴﾂｼ</t>
    <phoneticPr fontId="13"/>
  </si>
  <si>
    <t>152234</t>
  </si>
  <si>
    <t>阿賀野市</t>
  </si>
  <si>
    <t>ｱｶﾞﾉｼ</t>
  </si>
  <si>
    <t>152242</t>
  </si>
  <si>
    <t>ｻﾄﾞｼ</t>
  </si>
  <si>
    <t>152251</t>
  </si>
  <si>
    <t>魚沼市</t>
  </si>
  <si>
    <t>ｳｵﾇﾏｼ</t>
  </si>
  <si>
    <t>152269</t>
  </si>
  <si>
    <t>南魚沼市</t>
  </si>
  <si>
    <t>ﾐﾅﾐｳｵﾇﾏｼ</t>
  </si>
  <si>
    <t>152277</t>
  </si>
  <si>
    <t>胎内市</t>
  </si>
  <si>
    <t>ﾀｲﾅｲｼ</t>
  </si>
  <si>
    <t>153079</t>
  </si>
  <si>
    <t>聖籠町</t>
  </si>
  <si>
    <t>ｾｲﾛｳﾏﾁ</t>
  </si>
  <si>
    <t>153427</t>
  </si>
  <si>
    <t>弥彦村</t>
  </si>
  <si>
    <t>ﾔﾋｺﾑﾗ</t>
  </si>
  <si>
    <t>153613</t>
  </si>
  <si>
    <t>田上町</t>
  </si>
  <si>
    <t>ﾀｶﾞﾐﾏﾁ</t>
  </si>
  <si>
    <t>153851</t>
  </si>
  <si>
    <t>阿賀町</t>
  </si>
  <si>
    <t>ｱｶﾞﾏﾁ</t>
  </si>
  <si>
    <t>154059</t>
  </si>
  <si>
    <t>出雲崎町</t>
  </si>
  <si>
    <t>ｲｽﾞﾓｻﾞｷﾏﾁ</t>
  </si>
  <si>
    <t>154610</t>
  </si>
  <si>
    <t>湯沢町</t>
  </si>
  <si>
    <t>ﾕｻﾞﾜﾏﾁ</t>
  </si>
  <si>
    <t>154822</t>
  </si>
  <si>
    <t>津南町</t>
  </si>
  <si>
    <t>ﾂﾅﾝﾏﾁ</t>
  </si>
  <si>
    <t>155047</t>
  </si>
  <si>
    <t>刈羽村</t>
  </si>
  <si>
    <t>ｶﾘﾜﾑﾗ</t>
  </si>
  <si>
    <t>155811</t>
  </si>
  <si>
    <t>関川村</t>
  </si>
  <si>
    <t>ｾｷｶﾜﾑﾗ</t>
  </si>
  <si>
    <t>155861</t>
  </si>
  <si>
    <t>粟島浦村</t>
  </si>
  <si>
    <t>ｱﾜｼﾏｳﾗﾑﾗ</t>
  </si>
  <si>
    <t>162019</t>
  </si>
  <si>
    <t>富山県</t>
  </si>
  <si>
    <t>富山市</t>
  </si>
  <si>
    <t>ﾄﾔﾏｹﾝ</t>
  </si>
  <si>
    <t>ﾄﾔﾏｼ</t>
  </si>
  <si>
    <t>162027</t>
  </si>
  <si>
    <t>高岡市</t>
  </si>
  <si>
    <t>ﾀｶｵｶｼ</t>
  </si>
  <si>
    <t>162043</t>
  </si>
  <si>
    <t>魚津市</t>
  </si>
  <si>
    <t>ｳｵﾂﾞｼ</t>
  </si>
  <si>
    <t>162051</t>
  </si>
  <si>
    <t>氷見市</t>
  </si>
  <si>
    <t>ﾋﾐｼ</t>
  </si>
  <si>
    <t>162060</t>
  </si>
  <si>
    <t>滑川市</t>
  </si>
  <si>
    <t>ﾅﾒﾘｶﾜｼ</t>
  </si>
  <si>
    <t>162078</t>
  </si>
  <si>
    <t>黒部市</t>
  </si>
  <si>
    <t>ｸﾛﾍﾞｼ</t>
  </si>
  <si>
    <t>162086</t>
  </si>
  <si>
    <t>砺波市</t>
  </si>
  <si>
    <t>ﾄﾅﾐｼ</t>
  </si>
  <si>
    <t>162094</t>
  </si>
  <si>
    <t>小矢部市</t>
  </si>
  <si>
    <t>ｵﾔﾍﾞｼ</t>
  </si>
  <si>
    <t>162108</t>
  </si>
  <si>
    <t>南砺市</t>
  </si>
  <si>
    <t>ﾅﾝﾄｼ</t>
  </si>
  <si>
    <t>162116</t>
  </si>
  <si>
    <t>射水市</t>
  </si>
  <si>
    <t>ｲﾐｽﾞｼ</t>
  </si>
  <si>
    <t>163210</t>
  </si>
  <si>
    <t>舟橋村</t>
  </si>
  <si>
    <t>ﾌﾅﾊｼﾑﾗ</t>
  </si>
  <si>
    <t>163228</t>
  </si>
  <si>
    <t>上市町</t>
  </si>
  <si>
    <t>ｶﾐｲﾁﾏﾁ</t>
  </si>
  <si>
    <t>163236</t>
  </si>
  <si>
    <t>立山町</t>
  </si>
  <si>
    <t>ﾀﾃﾔﾏﾏﾁ</t>
  </si>
  <si>
    <t>163422</t>
  </si>
  <si>
    <t>入善町</t>
  </si>
  <si>
    <t>ﾆｭｳｾﾞﾝﾏﾁ</t>
    <phoneticPr fontId="13"/>
  </si>
  <si>
    <t>163431</t>
  </si>
  <si>
    <t>172014</t>
  </si>
  <si>
    <t>石川県</t>
  </si>
  <si>
    <t>金沢市</t>
  </si>
  <si>
    <t>ｲｼｶﾜｹﾝ</t>
  </si>
  <si>
    <t>ｶﾅｻﾞﾜｼ</t>
  </si>
  <si>
    <t>172022</t>
  </si>
  <si>
    <t>七尾市</t>
  </si>
  <si>
    <t>ﾅﾅｵｼ</t>
  </si>
  <si>
    <t>172031</t>
  </si>
  <si>
    <t>小松市</t>
  </si>
  <si>
    <t>ｺﾏﾂｼ</t>
  </si>
  <si>
    <t>172049</t>
  </si>
  <si>
    <t>輪島市</t>
  </si>
  <si>
    <t>ﾜｼﾞﾏｼ</t>
  </si>
  <si>
    <t>172057</t>
  </si>
  <si>
    <t>珠洲市</t>
  </si>
  <si>
    <t>ｽｽﾞｼ</t>
  </si>
  <si>
    <t>172065</t>
  </si>
  <si>
    <t>加賀市</t>
  </si>
  <si>
    <t>ｶｶﾞｼ</t>
  </si>
  <si>
    <t>172073</t>
  </si>
  <si>
    <t>羽咋市</t>
  </si>
  <si>
    <t>ﾊｸｲｼ</t>
  </si>
  <si>
    <t>172090</t>
  </si>
  <si>
    <t>かほく市</t>
  </si>
  <si>
    <t>ｶﾎｸｼ</t>
  </si>
  <si>
    <t>172103</t>
  </si>
  <si>
    <t>白山市</t>
  </si>
  <si>
    <t>ﾊｸｻﾝｼ</t>
  </si>
  <si>
    <t>172111</t>
  </si>
  <si>
    <t>能美市</t>
  </si>
  <si>
    <t>ﾉﾐｼ</t>
  </si>
  <si>
    <t>172120</t>
  </si>
  <si>
    <t>野々市市</t>
  </si>
  <si>
    <t>ﾉﾉｲﾁｼ</t>
  </si>
  <si>
    <t>173240</t>
  </si>
  <si>
    <t>川北町</t>
  </si>
  <si>
    <t>ｶﾜｷﾀﾏﾁ</t>
  </si>
  <si>
    <t>173614</t>
  </si>
  <si>
    <t>津幡町</t>
  </si>
  <si>
    <t>ﾂﾊﾞﾀﾏﾁ</t>
  </si>
  <si>
    <t>173657</t>
  </si>
  <si>
    <t>内灘町</t>
  </si>
  <si>
    <t>ｳﾁﾅﾀﾞﾏﾁ</t>
  </si>
  <si>
    <t>173843</t>
  </si>
  <si>
    <t>志賀町</t>
  </si>
  <si>
    <t>ｼｶﾏﾁ</t>
  </si>
  <si>
    <t>173860</t>
  </si>
  <si>
    <t>宝達志水町</t>
  </si>
  <si>
    <t>ﾎｳﾀﾞﾂｼﾐｽﾞﾁｮｳ</t>
  </si>
  <si>
    <t>174076</t>
  </si>
  <si>
    <t>中能登町</t>
  </si>
  <si>
    <t>ﾅｶﾉﾄﾏﾁ</t>
  </si>
  <si>
    <t>174611</t>
  </si>
  <si>
    <t>穴水町</t>
  </si>
  <si>
    <t>ｱﾅﾐｽﾞﾏﾁ</t>
  </si>
  <si>
    <t>174637</t>
  </si>
  <si>
    <t>能登町</t>
  </si>
  <si>
    <t>ﾉﾄﾁｮｳ</t>
  </si>
  <si>
    <t>182010</t>
  </si>
  <si>
    <t>福井県</t>
  </si>
  <si>
    <t>福井市</t>
  </si>
  <si>
    <t>ﾌｸｲｹﾝ</t>
  </si>
  <si>
    <t>ﾌｸｲｼ</t>
  </si>
  <si>
    <t>182028</t>
  </si>
  <si>
    <t>敦賀市</t>
  </si>
  <si>
    <t>ﾂﾙｶﾞｼ</t>
  </si>
  <si>
    <t>182044</t>
  </si>
  <si>
    <t>小浜市</t>
  </si>
  <si>
    <t>ｵﾊﾞﾏｼ</t>
  </si>
  <si>
    <t>182052</t>
  </si>
  <si>
    <t>大野市</t>
  </si>
  <si>
    <t>ｵｵﾉｼ</t>
  </si>
  <si>
    <t>182061</t>
  </si>
  <si>
    <t>勝山市</t>
  </si>
  <si>
    <t>ｶﾂﾔﾏｼ</t>
  </si>
  <si>
    <t>182079</t>
  </si>
  <si>
    <t>鯖江市</t>
  </si>
  <si>
    <t>ｻﾊﾞｴｼ</t>
  </si>
  <si>
    <t>182087</t>
  </si>
  <si>
    <t>あわら市</t>
  </si>
  <si>
    <t>ｱﾜﾗｼ</t>
  </si>
  <si>
    <t>182095</t>
  </si>
  <si>
    <t>越前市</t>
  </si>
  <si>
    <t>ｴﾁｾﾞﾝｼ</t>
  </si>
  <si>
    <t>182109</t>
  </si>
  <si>
    <t>坂井市</t>
  </si>
  <si>
    <t>ｻｶｲｼ</t>
  </si>
  <si>
    <t>183229</t>
  </si>
  <si>
    <t>永平寺町</t>
  </si>
  <si>
    <t>ｴｲﾍｲｼﾞﾁｮｳ</t>
  </si>
  <si>
    <t>183822</t>
  </si>
  <si>
    <t>184047</t>
  </si>
  <si>
    <t>南越前町</t>
  </si>
  <si>
    <t>ﾐﾅﾐｴﾁｾﾞﾝﾁｮｳ</t>
  </si>
  <si>
    <t>184233</t>
  </si>
  <si>
    <t>越前町</t>
  </si>
  <si>
    <t>ｴﾁｾﾞﾝﾁｮｳ</t>
  </si>
  <si>
    <t>184420</t>
  </si>
  <si>
    <t>美浜町</t>
  </si>
  <si>
    <t>ﾐﾊﾏﾁｮｳ</t>
  </si>
  <si>
    <t>184811</t>
  </si>
  <si>
    <t>高浜町</t>
  </si>
  <si>
    <t>ﾀｶﾊﾏﾁｮｳ</t>
  </si>
  <si>
    <t>184837</t>
  </si>
  <si>
    <t>おおい町</t>
  </si>
  <si>
    <t>ｵｵｲﾁｮｳ</t>
  </si>
  <si>
    <t>185019</t>
  </si>
  <si>
    <t>若狭町</t>
  </si>
  <si>
    <t>ﾜｶｻﾁｮｳ</t>
  </si>
  <si>
    <t>192015</t>
  </si>
  <si>
    <t>山梨県</t>
  </si>
  <si>
    <t>甲府市</t>
  </si>
  <si>
    <t>ﾔﾏﾅｼｹﾝ</t>
  </si>
  <si>
    <t>ｺｳﾌｼ</t>
  </si>
  <si>
    <t>192023</t>
  </si>
  <si>
    <t>富士吉田市</t>
  </si>
  <si>
    <t>ﾌｼﾞﾖｼﾀﾞｼ</t>
  </si>
  <si>
    <t>192040</t>
  </si>
  <si>
    <t>都留市</t>
  </si>
  <si>
    <t>ﾂﾙｼ</t>
  </si>
  <si>
    <t>192058</t>
  </si>
  <si>
    <t>山梨市</t>
  </si>
  <si>
    <t>ﾔﾏﾅｼｼ</t>
  </si>
  <si>
    <t>192066</t>
  </si>
  <si>
    <t>大月市</t>
  </si>
  <si>
    <t>ｵｵﾂｷｼ</t>
  </si>
  <si>
    <t>192074</t>
  </si>
  <si>
    <t>韮崎市</t>
  </si>
  <si>
    <t>ﾆﾗｻｷｼ</t>
  </si>
  <si>
    <t>192082</t>
  </si>
  <si>
    <t>南アルプス市</t>
  </si>
  <si>
    <t>ﾐﾅﾐｱﾙﾌﾟｽｼ</t>
  </si>
  <si>
    <t>192091</t>
  </si>
  <si>
    <t>北杜市</t>
  </si>
  <si>
    <t>192104</t>
  </si>
  <si>
    <t>甲斐市</t>
  </si>
  <si>
    <t>ｶｲｼ</t>
  </si>
  <si>
    <t>192112</t>
  </si>
  <si>
    <t>笛吹市</t>
  </si>
  <si>
    <t>ﾌｴﾌｷｼ</t>
  </si>
  <si>
    <t>192121</t>
  </si>
  <si>
    <t>上野原市</t>
  </si>
  <si>
    <t>ｳｴﾉﾊﾗｼ</t>
  </si>
  <si>
    <t>192139</t>
  </si>
  <si>
    <t>甲州市</t>
  </si>
  <si>
    <t>ｺｳｼｭｳｼ</t>
  </si>
  <si>
    <t>192147</t>
  </si>
  <si>
    <t>中央市</t>
  </si>
  <si>
    <t>ﾁｭｳｵｳｼ</t>
  </si>
  <si>
    <t>193461</t>
  </si>
  <si>
    <t>市川三郷町</t>
  </si>
  <si>
    <t>ｲﾁｶﾜﾐｻﾄﾁｮｳ</t>
  </si>
  <si>
    <t>193640</t>
  </si>
  <si>
    <t>早川町</t>
  </si>
  <si>
    <t>ﾊﾔｶﾜﾁｮｳ</t>
  </si>
  <si>
    <t>193658</t>
  </si>
  <si>
    <t>身延町</t>
  </si>
  <si>
    <t>ﾐﾉﾌﾞﾁｮｳ</t>
  </si>
  <si>
    <t>193666</t>
  </si>
  <si>
    <t>193682</t>
  </si>
  <si>
    <t>富士川町</t>
  </si>
  <si>
    <t>ﾌｼﾞｶﾜﾁｮｳ</t>
  </si>
  <si>
    <t>193844</t>
  </si>
  <si>
    <t>昭和町</t>
  </si>
  <si>
    <t>ｼｮｳﾜﾁｮｳ</t>
  </si>
  <si>
    <t>194221</t>
  </si>
  <si>
    <t>道志村</t>
  </si>
  <si>
    <t>ﾄﾞｳｼﾑﾗ</t>
  </si>
  <si>
    <t>194239</t>
  </si>
  <si>
    <t>西桂町</t>
  </si>
  <si>
    <t>ﾆｼｶﾂﾗﾁｮｳ</t>
  </si>
  <si>
    <t>194247</t>
  </si>
  <si>
    <t>忍野村</t>
  </si>
  <si>
    <t>ｵｼﾉﾑﾗ</t>
  </si>
  <si>
    <t>194255</t>
  </si>
  <si>
    <t>山中湖村</t>
  </si>
  <si>
    <t>ﾔﾏﾅｶｺﾑﾗ</t>
  </si>
  <si>
    <t>194298</t>
  </si>
  <si>
    <t>鳴沢村</t>
  </si>
  <si>
    <t>ﾅﾙｻﾜﾑﾗ</t>
  </si>
  <si>
    <t>194301</t>
  </si>
  <si>
    <t>富士河口湖町</t>
  </si>
  <si>
    <t>ﾌｼﾞｶﾜｸﾞﾁｺﾏﾁ</t>
  </si>
  <si>
    <t>194425</t>
  </si>
  <si>
    <t>小菅村</t>
  </si>
  <si>
    <t>ｺｽｹﾞﾑﾗ</t>
  </si>
  <si>
    <t>194433</t>
  </si>
  <si>
    <t>丹波山村</t>
  </si>
  <si>
    <t>ﾀﾊﾞﾔﾏﾑﾗ</t>
  </si>
  <si>
    <t>202011</t>
  </si>
  <si>
    <t>長野県</t>
  </si>
  <si>
    <t>長野市</t>
  </si>
  <si>
    <t>ﾅｶﾞﾉｹﾝ</t>
  </si>
  <si>
    <t>ﾅｶﾞﾉｼ</t>
  </si>
  <si>
    <t>202029</t>
  </si>
  <si>
    <t>松本市</t>
  </si>
  <si>
    <t>ﾏﾂﾓﾄｼ</t>
  </si>
  <si>
    <t>202037</t>
  </si>
  <si>
    <t>上田市</t>
  </si>
  <si>
    <t>ｳｴﾀﾞｼ</t>
  </si>
  <si>
    <t>202045</t>
  </si>
  <si>
    <t>岡谷市</t>
  </si>
  <si>
    <t>ｵｶﾔｼ</t>
  </si>
  <si>
    <t>202053</t>
  </si>
  <si>
    <t>飯田市</t>
  </si>
  <si>
    <t>ｲｲﾀﾞｼ</t>
  </si>
  <si>
    <t>202061</t>
  </si>
  <si>
    <t>諏訪市</t>
  </si>
  <si>
    <t>ｽﾜｼ</t>
  </si>
  <si>
    <t>202070</t>
  </si>
  <si>
    <t>須坂市</t>
  </si>
  <si>
    <t>ｽｻﾞｶｼ</t>
  </si>
  <si>
    <t>202088</t>
  </si>
  <si>
    <t>小諸市</t>
  </si>
  <si>
    <t>ｺﾓﾛｼ</t>
  </si>
  <si>
    <t>202096</t>
  </si>
  <si>
    <t>伊那市</t>
  </si>
  <si>
    <t>ｲﾅｼ</t>
  </si>
  <si>
    <t>202100</t>
  </si>
  <si>
    <t>駒ヶ根市</t>
  </si>
  <si>
    <t>ｺﾏｶﾞﾈｼ</t>
  </si>
  <si>
    <t>202118</t>
  </si>
  <si>
    <t>中野市</t>
  </si>
  <si>
    <t>ﾅｶﾉｼ</t>
  </si>
  <si>
    <t>202126</t>
  </si>
  <si>
    <t>大町市</t>
  </si>
  <si>
    <t>ｵｵﾏﾁｼ</t>
  </si>
  <si>
    <t>202134</t>
  </si>
  <si>
    <t>飯山市</t>
  </si>
  <si>
    <t>ｲｲﾔﾏｼ</t>
  </si>
  <si>
    <t>202142</t>
  </si>
  <si>
    <t>茅野市</t>
  </si>
  <si>
    <t>ﾁﾉｼ</t>
  </si>
  <si>
    <t>202151</t>
  </si>
  <si>
    <t>塩尻市</t>
  </si>
  <si>
    <t>ｼｵｼﾞﾘｼ</t>
  </si>
  <si>
    <t>202177</t>
  </si>
  <si>
    <t>佐久市</t>
  </si>
  <si>
    <t>ｻｸｼ</t>
  </si>
  <si>
    <t>202185</t>
  </si>
  <si>
    <t>千曲市</t>
  </si>
  <si>
    <t>ﾁｸﾏｼ</t>
  </si>
  <si>
    <t>202193</t>
  </si>
  <si>
    <t>東御市</t>
  </si>
  <si>
    <t>ﾄｳﾐｼ</t>
  </si>
  <si>
    <t>202207</t>
  </si>
  <si>
    <t>安曇野市</t>
  </si>
  <si>
    <t>ｱﾂﾞﾐﾉｼ</t>
  </si>
  <si>
    <t>203033</t>
  </si>
  <si>
    <t>小海町</t>
  </si>
  <si>
    <t>ｺｳﾐﾏﾁ</t>
  </si>
  <si>
    <t>203041</t>
  </si>
  <si>
    <t>川上村</t>
  </si>
  <si>
    <t>ｶﾜｶﾐﾑﾗ</t>
  </si>
  <si>
    <t>203050</t>
  </si>
  <si>
    <t>ﾐﾅﾐﾏｷﾑﾗ</t>
  </si>
  <si>
    <t>203068</t>
  </si>
  <si>
    <t>南相木村</t>
  </si>
  <si>
    <t>ﾐﾅﾐｱｲｷﾑﾗ</t>
  </si>
  <si>
    <t>203076</t>
  </si>
  <si>
    <t>北相木村</t>
  </si>
  <si>
    <t>ｷﾀｱｲｷﾑﾗ</t>
  </si>
  <si>
    <t>203092</t>
  </si>
  <si>
    <t>佐久穂町</t>
  </si>
  <si>
    <t>ｻｸﾎﾏﾁ</t>
  </si>
  <si>
    <t>203211</t>
  </si>
  <si>
    <t>軽井沢町</t>
  </si>
  <si>
    <t>ｶﾙｲｻﾞﾜﾏﾁ</t>
  </si>
  <si>
    <t>203238</t>
  </si>
  <si>
    <t>御代田町</t>
  </si>
  <si>
    <t>ﾐﾖﾀﾏﾁ</t>
  </si>
  <si>
    <t>203246</t>
  </si>
  <si>
    <t>立科町</t>
  </si>
  <si>
    <t>ﾀﾃｼﾅﾏﾁ</t>
  </si>
  <si>
    <t>203491</t>
  </si>
  <si>
    <t>青木村</t>
  </si>
  <si>
    <t>ｱｵｷﾑﾗ</t>
  </si>
  <si>
    <t>203505</t>
  </si>
  <si>
    <t>長和町</t>
  </si>
  <si>
    <t>ﾅｶﾞﾜﾏﾁ</t>
  </si>
  <si>
    <t>203611</t>
  </si>
  <si>
    <t>下諏訪町</t>
  </si>
  <si>
    <t>ｼﾓｽﾜﾏﾁ</t>
  </si>
  <si>
    <t>203629</t>
  </si>
  <si>
    <t>富士見町</t>
  </si>
  <si>
    <t>ﾌｼﾞﾐﾏﾁ</t>
  </si>
  <si>
    <t>203637</t>
  </si>
  <si>
    <t>原村</t>
  </si>
  <si>
    <t>ﾊﾗﾑﾗ</t>
  </si>
  <si>
    <t>203823</t>
  </si>
  <si>
    <t>辰野町</t>
  </si>
  <si>
    <t>ﾀﾂﾉﾏﾁ</t>
  </si>
  <si>
    <t>203831</t>
  </si>
  <si>
    <t>箕輪町</t>
  </si>
  <si>
    <t>ﾐﾉﾜﾏﾁ</t>
  </si>
  <si>
    <t>203840</t>
  </si>
  <si>
    <t>飯島町</t>
  </si>
  <si>
    <t>ｲｲｼﾞﾏﾏﾁ</t>
  </si>
  <si>
    <t>203858</t>
  </si>
  <si>
    <t>南箕輪村</t>
  </si>
  <si>
    <t>ﾐﾅﾐﾐﾉﾜﾑﾗ</t>
  </si>
  <si>
    <t>203866</t>
  </si>
  <si>
    <t>中川村</t>
  </si>
  <si>
    <t>ﾅｶｶﾞﾜﾑﾗ</t>
  </si>
  <si>
    <t>203882</t>
  </si>
  <si>
    <t>宮田村</t>
  </si>
  <si>
    <t>ﾐﾔﾀﾞﾑﾗ</t>
  </si>
  <si>
    <t>204021</t>
  </si>
  <si>
    <t>松川町</t>
  </si>
  <si>
    <t>ﾏﾂｶﾜﾏﾁ</t>
  </si>
  <si>
    <t>204030</t>
  </si>
  <si>
    <t>高森町</t>
  </si>
  <si>
    <t>ﾀｶﾓﾘﾏﾁ</t>
  </si>
  <si>
    <t>204048</t>
  </si>
  <si>
    <t>阿南町</t>
  </si>
  <si>
    <t>ｱﾅﾝﾁｮｳ</t>
  </si>
  <si>
    <t>204072</t>
  </si>
  <si>
    <t>阿智村</t>
  </si>
  <si>
    <t>ｱﾁﾑﾗ</t>
  </si>
  <si>
    <t>204099</t>
  </si>
  <si>
    <t>平谷村</t>
  </si>
  <si>
    <t>ﾋﾗﾔﾑﾗ</t>
  </si>
  <si>
    <t>204102</t>
  </si>
  <si>
    <t>根羽村</t>
  </si>
  <si>
    <t>ﾈﾊﾞﾑﾗ</t>
  </si>
  <si>
    <t>204111</t>
  </si>
  <si>
    <t>下條村</t>
  </si>
  <si>
    <t>ｼﾓｼﾞｮｳﾑﾗ</t>
    <phoneticPr fontId="13"/>
  </si>
  <si>
    <t>204129</t>
  </si>
  <si>
    <t>売木村</t>
  </si>
  <si>
    <t>ｳﾙｷﾞﾑﾗ</t>
  </si>
  <si>
    <t>204137</t>
  </si>
  <si>
    <t>天龍村</t>
  </si>
  <si>
    <t>ﾃﾝﾘｭｳﾑﾗ</t>
    <phoneticPr fontId="13"/>
  </si>
  <si>
    <t>204145</t>
  </si>
  <si>
    <t>泰阜村</t>
  </si>
  <si>
    <t>ﾔｽｵｶﾑﾗ</t>
  </si>
  <si>
    <t>204153</t>
  </si>
  <si>
    <t>喬木村</t>
  </si>
  <si>
    <t>ﾀｶｷﾞﾑﾗ</t>
  </si>
  <si>
    <t>204161</t>
  </si>
  <si>
    <t>豊丘村</t>
  </si>
  <si>
    <t>ﾄﾖｵｶﾑﾗ</t>
  </si>
  <si>
    <t>204170</t>
  </si>
  <si>
    <t>大鹿村</t>
  </si>
  <si>
    <t>ｵｵｼｶﾑﾗ</t>
  </si>
  <si>
    <t>204226</t>
  </si>
  <si>
    <t>上松町</t>
  </si>
  <si>
    <t>ｱｹﾞﾏﾂﾏﾁ</t>
  </si>
  <si>
    <t>204234</t>
  </si>
  <si>
    <t>南木曽町</t>
  </si>
  <si>
    <t>ﾅｷﾞｿﾏﾁ</t>
  </si>
  <si>
    <t>204251</t>
  </si>
  <si>
    <t>木祖村</t>
  </si>
  <si>
    <t>ｷｿﾑﾗ</t>
  </si>
  <si>
    <t>204293</t>
  </si>
  <si>
    <t>王滝村</t>
  </si>
  <si>
    <t>ｵｳﾀｷﾑﾗ</t>
  </si>
  <si>
    <t>204307</t>
  </si>
  <si>
    <t>大桑村</t>
  </si>
  <si>
    <t>ｵｵｸﾜﾑﾗ</t>
  </si>
  <si>
    <t>204323</t>
  </si>
  <si>
    <t>木曽町</t>
  </si>
  <si>
    <t>ｷｿﾏﾁ</t>
  </si>
  <si>
    <t>204463</t>
  </si>
  <si>
    <t>麻績村</t>
  </si>
  <si>
    <t>ｵﾐﾑﾗ</t>
  </si>
  <si>
    <t>204480</t>
  </si>
  <si>
    <t>生坂村</t>
  </si>
  <si>
    <t>ｲｸｻｶﾑﾗ</t>
  </si>
  <si>
    <t>204501</t>
  </si>
  <si>
    <t>山形村</t>
  </si>
  <si>
    <t>ﾔﾏｶﾞﾀﾑﾗ</t>
  </si>
  <si>
    <t>204510</t>
  </si>
  <si>
    <t>朝日村</t>
  </si>
  <si>
    <t>ｱｻﾋﾑﾗ</t>
  </si>
  <si>
    <t>204528</t>
  </si>
  <si>
    <t>筑北村</t>
  </si>
  <si>
    <t>ﾁｸﾎｸﾑﾗ</t>
  </si>
  <si>
    <t>204811</t>
  </si>
  <si>
    <t>ｲｹﾀﾞﾏﾁ</t>
  </si>
  <si>
    <t>204820</t>
  </si>
  <si>
    <t>松川村</t>
  </si>
  <si>
    <t>ﾏﾂｶﾜﾑﾗ</t>
  </si>
  <si>
    <t>204854</t>
  </si>
  <si>
    <t>白馬村</t>
  </si>
  <si>
    <t>ﾊｸﾊﾞﾑﾗ</t>
  </si>
  <si>
    <t>204862</t>
  </si>
  <si>
    <t>小谷村</t>
  </si>
  <si>
    <t>ｵﾀﾘﾑﾗ</t>
  </si>
  <si>
    <t>205214</t>
  </si>
  <si>
    <t>坂城町</t>
  </si>
  <si>
    <t>ｻｶｷﾏﾁ</t>
  </si>
  <si>
    <t>205419</t>
  </si>
  <si>
    <t>小布施町</t>
  </si>
  <si>
    <t>ｵﾌﾞｾﾏﾁ</t>
  </si>
  <si>
    <t>205435</t>
  </si>
  <si>
    <t>205613</t>
  </si>
  <si>
    <t>山ノ内町</t>
  </si>
  <si>
    <t>ﾔﾏﾉｳﾁﾏﾁ</t>
  </si>
  <si>
    <t>205621</t>
  </si>
  <si>
    <t>木島平村</t>
  </si>
  <si>
    <t>ｷｼﾞﾏﾀﾞｲﾗﾑﾗ</t>
  </si>
  <si>
    <t>205630</t>
  </si>
  <si>
    <t>野沢温泉村</t>
  </si>
  <si>
    <t>ﾉｻﾞﾜｵﾝｾﾝﾑﾗ</t>
  </si>
  <si>
    <t>205834</t>
  </si>
  <si>
    <t>信濃町</t>
  </si>
  <si>
    <t>ｼﾅﾉﾏﾁ</t>
  </si>
  <si>
    <t>205885</t>
  </si>
  <si>
    <t>小川村</t>
  </si>
  <si>
    <t>ｵｶﾞﾜﾑﾗ</t>
  </si>
  <si>
    <t>205907</t>
  </si>
  <si>
    <t>飯綱町</t>
  </si>
  <si>
    <t>ｲｲﾂﾞﾅﾏﾁ</t>
  </si>
  <si>
    <t>206024</t>
  </si>
  <si>
    <t>栄村</t>
  </si>
  <si>
    <t>ｻｶｴﾑﾗ</t>
  </si>
  <si>
    <t>212016</t>
  </si>
  <si>
    <t>岐阜市</t>
  </si>
  <si>
    <t>ｷﾞﾌｹﾝ</t>
  </si>
  <si>
    <t>ｷﾞﾌｼ</t>
  </si>
  <si>
    <t>212024</t>
  </si>
  <si>
    <t>大垣市</t>
  </si>
  <si>
    <t>ｵｵｶﾞｷｼ</t>
  </si>
  <si>
    <t>212032</t>
  </si>
  <si>
    <t>高山市</t>
  </si>
  <si>
    <t>ﾀｶﾔﾏｼ</t>
  </si>
  <si>
    <t>212041</t>
  </si>
  <si>
    <t>多治見市</t>
  </si>
  <si>
    <t>ﾀｼﾞﾐｼ</t>
  </si>
  <si>
    <t>212059</t>
  </si>
  <si>
    <t>関市</t>
  </si>
  <si>
    <t>ｾｷｼ</t>
  </si>
  <si>
    <t>212067</t>
  </si>
  <si>
    <t>中津川市</t>
  </si>
  <si>
    <t>ﾅｶﾂｶﾞﾜｼ</t>
  </si>
  <si>
    <t>212075</t>
  </si>
  <si>
    <t>美濃市</t>
  </si>
  <si>
    <t>ﾐﾉｼ</t>
  </si>
  <si>
    <t>212083</t>
  </si>
  <si>
    <t>瑞浪市</t>
  </si>
  <si>
    <t>ﾐｽﾞﾅﾐｼ</t>
  </si>
  <si>
    <t>212091</t>
  </si>
  <si>
    <t>羽島市</t>
  </si>
  <si>
    <t>ﾊｼﾏｼ</t>
  </si>
  <si>
    <t>212105</t>
  </si>
  <si>
    <t>恵那市</t>
  </si>
  <si>
    <t>ｴﾅｼ</t>
  </si>
  <si>
    <t>212113</t>
  </si>
  <si>
    <t>美濃加茂市</t>
  </si>
  <si>
    <t>ﾐﾉｶﾓｼ</t>
  </si>
  <si>
    <t>212121</t>
  </si>
  <si>
    <t>土岐市</t>
  </si>
  <si>
    <t>ﾄｷｼ</t>
  </si>
  <si>
    <t>212130</t>
  </si>
  <si>
    <t>各務原市</t>
  </si>
  <si>
    <t>ｶｶﾐｶﾞﾊﾗｼ</t>
  </si>
  <si>
    <t>212148</t>
  </si>
  <si>
    <t>可児市</t>
  </si>
  <si>
    <t>ｶﾆｼ</t>
  </si>
  <si>
    <t>212156</t>
  </si>
  <si>
    <t>山県市</t>
  </si>
  <si>
    <t>212164</t>
  </si>
  <si>
    <t>瑞穂市</t>
  </si>
  <si>
    <t>ﾐｽﾞﾎｼ</t>
  </si>
  <si>
    <t>212172</t>
  </si>
  <si>
    <t>飛騨市</t>
  </si>
  <si>
    <t>ﾋﾀﾞｼ</t>
  </si>
  <si>
    <t>212181</t>
  </si>
  <si>
    <t>本巣市</t>
  </si>
  <si>
    <t>ﾓﾄｽｼ</t>
  </si>
  <si>
    <t>212199</t>
  </si>
  <si>
    <t>郡上市</t>
  </si>
  <si>
    <t>ｸﾞｼﾞｮｳｼ</t>
    <phoneticPr fontId="13"/>
  </si>
  <si>
    <t>212202</t>
  </si>
  <si>
    <t>下呂市</t>
  </si>
  <si>
    <t>ｹﾞﾛｼ</t>
  </si>
  <si>
    <t>212211</t>
  </si>
  <si>
    <t>海津市</t>
  </si>
  <si>
    <t>ｶｲﾂﾞｼ</t>
  </si>
  <si>
    <t>213021</t>
  </si>
  <si>
    <t>岐南町</t>
  </si>
  <si>
    <t>ｷﾞﾅﾝﾁｮｳ</t>
  </si>
  <si>
    <t>213039</t>
  </si>
  <si>
    <t>笠松町</t>
  </si>
  <si>
    <t>ｶｻﾏﾂﾁｮｳ</t>
  </si>
  <si>
    <t>213411</t>
  </si>
  <si>
    <t>養老町</t>
  </si>
  <si>
    <t>ﾖｳﾛｳﾁｮｳ</t>
  </si>
  <si>
    <t>213616</t>
  </si>
  <si>
    <t>垂井町</t>
  </si>
  <si>
    <t>ﾀﾙｲﾁｮｳ</t>
  </si>
  <si>
    <t>213624</t>
  </si>
  <si>
    <t>関ケ原町</t>
  </si>
  <si>
    <t>ｾｷｶﾞﾊﾗﾁｮｳ</t>
  </si>
  <si>
    <t>213811</t>
  </si>
  <si>
    <t>神戸町</t>
  </si>
  <si>
    <t>ｺﾞｳﾄﾞﾁｮｳ</t>
  </si>
  <si>
    <t>213829</t>
  </si>
  <si>
    <t>輪之内町</t>
  </si>
  <si>
    <t>ﾜﾉｳﾁﾁｮｳ</t>
  </si>
  <si>
    <t>213837</t>
  </si>
  <si>
    <t>安八町</t>
  </si>
  <si>
    <t>ｱﾝﾊﾟﾁﾁｮｳ</t>
  </si>
  <si>
    <t>214019</t>
  </si>
  <si>
    <t>揖斐川町</t>
  </si>
  <si>
    <t>ｲﾋﾞｶﾞﾜﾁｮｳ</t>
  </si>
  <si>
    <t>214035</t>
  </si>
  <si>
    <t>大野町</t>
  </si>
  <si>
    <t>ｵｵﾉﾁｮｳ</t>
  </si>
  <si>
    <t>214043</t>
  </si>
  <si>
    <t>214213</t>
  </si>
  <si>
    <t>北方町</t>
  </si>
  <si>
    <t>ｷﾀｶﾞﾀﾁｮｳ</t>
  </si>
  <si>
    <t>215015</t>
  </si>
  <si>
    <t>坂祝町</t>
  </si>
  <si>
    <t>ｻｶﾎｷﾞﾁｮｳ</t>
  </si>
  <si>
    <t>215023</t>
  </si>
  <si>
    <t>富加町</t>
  </si>
  <si>
    <t>ﾄﾐｶﾁｮｳ</t>
  </si>
  <si>
    <t>215031</t>
  </si>
  <si>
    <t>川辺町</t>
  </si>
  <si>
    <t>ｶﾜﾍﾞﾁｮｳ</t>
  </si>
  <si>
    <t>215040</t>
  </si>
  <si>
    <t>七宗町</t>
  </si>
  <si>
    <t>ﾋﾁｿｳﾁｮｳ</t>
  </si>
  <si>
    <t>215058</t>
  </si>
  <si>
    <t>八百津町</t>
  </si>
  <si>
    <t>ﾔｵﾂﾁｮｳ</t>
  </si>
  <si>
    <t>215066</t>
  </si>
  <si>
    <t>白川町</t>
  </si>
  <si>
    <t>ｼﾗｶﾜﾁｮｳ</t>
  </si>
  <si>
    <t>215074</t>
  </si>
  <si>
    <t>東白川村</t>
  </si>
  <si>
    <t>ﾋｶﾞｼｼﾗｶﾜﾑﾗ</t>
  </si>
  <si>
    <t>215210</t>
  </si>
  <si>
    <t>御嵩町</t>
  </si>
  <si>
    <t>ﾐﾀｹﾁｮｳ</t>
  </si>
  <si>
    <t>216046</t>
  </si>
  <si>
    <t>白川村</t>
  </si>
  <si>
    <t>ｼﾗｶﾜﾑﾗ</t>
  </si>
  <si>
    <t>221007</t>
  </si>
  <si>
    <t>静岡県</t>
  </si>
  <si>
    <t>静岡市</t>
  </si>
  <si>
    <t>ｼｽﾞｵｶｹﾝ</t>
  </si>
  <si>
    <t>ｼｽﾞｵｶｼ</t>
  </si>
  <si>
    <t>221309</t>
  </si>
  <si>
    <t>浜松市</t>
  </si>
  <si>
    <t>ﾊﾏﾏﾂｼ</t>
  </si>
  <si>
    <t>222038</t>
  </si>
  <si>
    <t>沼津市</t>
  </si>
  <si>
    <t>ﾇﾏﾂﾞｼ</t>
  </si>
  <si>
    <t>222054</t>
  </si>
  <si>
    <t>熱海市</t>
  </si>
  <si>
    <t>ｱﾀﾐｼ</t>
  </si>
  <si>
    <t>222062</t>
  </si>
  <si>
    <t>三島市</t>
  </si>
  <si>
    <t>ﾐｼﾏｼ</t>
  </si>
  <si>
    <t>222071</t>
  </si>
  <si>
    <t>富士宮市</t>
  </si>
  <si>
    <t>ﾌｼﾞﾉﾐﾔｼ</t>
  </si>
  <si>
    <t>222089</t>
  </si>
  <si>
    <t>伊東市</t>
  </si>
  <si>
    <t>ｲﾄｳｼ</t>
  </si>
  <si>
    <t>222097</t>
  </si>
  <si>
    <t>島田市</t>
  </si>
  <si>
    <t>ｼﾏﾀﾞｼ</t>
  </si>
  <si>
    <t>222101</t>
  </si>
  <si>
    <t>富士市</t>
  </si>
  <si>
    <t>ﾌｼﾞｼ</t>
  </si>
  <si>
    <t>222119</t>
  </si>
  <si>
    <t>磐田市</t>
  </si>
  <si>
    <t>ｲﾜﾀｼ</t>
  </si>
  <si>
    <t>222127</t>
  </si>
  <si>
    <t>焼津市</t>
  </si>
  <si>
    <t>ﾔｲﾂﾞｼ</t>
  </si>
  <si>
    <t>222135</t>
  </si>
  <si>
    <t>掛川市</t>
  </si>
  <si>
    <t>ｶｹｶﾞﾜｼ</t>
  </si>
  <si>
    <t>222143</t>
  </si>
  <si>
    <t>藤枝市</t>
  </si>
  <si>
    <t>ﾌｼﾞｴﾀﾞｼ</t>
  </si>
  <si>
    <t>222151</t>
  </si>
  <si>
    <t>御殿場市</t>
  </si>
  <si>
    <t>ｺﾞﾃﾝﾊﾞｼ</t>
  </si>
  <si>
    <t>222160</t>
  </si>
  <si>
    <t>袋井市</t>
  </si>
  <si>
    <t>ﾌｸﾛｲｼ</t>
  </si>
  <si>
    <t>222194</t>
  </si>
  <si>
    <t>下田市</t>
  </si>
  <si>
    <t>ｼﾓﾀﾞｼ</t>
  </si>
  <si>
    <t>222208</t>
  </si>
  <si>
    <t>裾野市</t>
  </si>
  <si>
    <t>ｽｿﾉｼ</t>
  </si>
  <si>
    <t>222216</t>
  </si>
  <si>
    <t>湖西市</t>
  </si>
  <si>
    <t>ｺｻｲｼ</t>
  </si>
  <si>
    <t>222224</t>
  </si>
  <si>
    <t>伊豆市</t>
  </si>
  <si>
    <t>ｲｽﾞｼ</t>
  </si>
  <si>
    <t>222232</t>
  </si>
  <si>
    <t>御前崎市</t>
  </si>
  <si>
    <t>ｵﾏｴｻﾞｷｼ</t>
  </si>
  <si>
    <t>222241</t>
  </si>
  <si>
    <t>菊川市</t>
  </si>
  <si>
    <t>ｷｸｶﾞﾜｼ</t>
  </si>
  <si>
    <t>222259</t>
  </si>
  <si>
    <t>伊豆の国市</t>
  </si>
  <si>
    <t>ｲｽﾞﾉｸﾆｼ</t>
  </si>
  <si>
    <t>222267</t>
  </si>
  <si>
    <t>牧之原市</t>
  </si>
  <si>
    <t>ﾏｷﾉﾊﾗｼ</t>
  </si>
  <si>
    <t>223018</t>
  </si>
  <si>
    <t>東伊豆町</t>
  </si>
  <si>
    <t>ﾋｶﾞｼｲｽﾞﾁｮｳ</t>
  </si>
  <si>
    <t>223026</t>
  </si>
  <si>
    <t>河津町</t>
  </si>
  <si>
    <t>ｶﾜﾂﾞﾁｮｳ</t>
  </si>
  <si>
    <t>223042</t>
  </si>
  <si>
    <t>南伊豆町</t>
  </si>
  <si>
    <t>ﾐﾅﾐｲｽﾞﾁｮｳ</t>
  </si>
  <si>
    <t>223051</t>
  </si>
  <si>
    <t>松崎町</t>
  </si>
  <si>
    <t>ﾏﾂｻﾞｷﾁｮｳ</t>
  </si>
  <si>
    <t>223069</t>
  </si>
  <si>
    <t>西伊豆町</t>
  </si>
  <si>
    <t>ﾆｼｲｽﾞﾁｮｳ</t>
  </si>
  <si>
    <t>223255</t>
  </si>
  <si>
    <t>函南町</t>
  </si>
  <si>
    <t>ｶﾝﾅﾐﾁｮｳ</t>
  </si>
  <si>
    <t>223417</t>
  </si>
  <si>
    <t>223425</t>
  </si>
  <si>
    <t>長泉町</t>
  </si>
  <si>
    <t>ﾅｶﾞｲｽﾞﾐﾁｮｳ</t>
  </si>
  <si>
    <t>223441</t>
  </si>
  <si>
    <t>小山町</t>
  </si>
  <si>
    <t>ｵﾔﾏﾁｮｳ</t>
  </si>
  <si>
    <t>224243</t>
  </si>
  <si>
    <t>吉田町</t>
  </si>
  <si>
    <t>ﾖｼﾀﾞﾁｮｳ</t>
  </si>
  <si>
    <t>224294</t>
  </si>
  <si>
    <t>川根本町</t>
  </si>
  <si>
    <t>ｶﾜﾈﾎﾝﾁｮｳ</t>
    <phoneticPr fontId="13"/>
  </si>
  <si>
    <t>224618</t>
  </si>
  <si>
    <t>231002</t>
  </si>
  <si>
    <t>愛知県</t>
  </si>
  <si>
    <t>名古屋市</t>
  </si>
  <si>
    <t>ｱｲﾁｹﾝ</t>
  </si>
  <si>
    <t>ﾅｺﾞﾔｼ</t>
  </si>
  <si>
    <t>232017</t>
  </si>
  <si>
    <t>豊橋市</t>
  </si>
  <si>
    <t>ﾄﾖﾊｼｼ</t>
  </si>
  <si>
    <t>232025</t>
  </si>
  <si>
    <t>岡崎市</t>
  </si>
  <si>
    <t>ｵｶｻﾞｷｼ</t>
  </si>
  <si>
    <t>232033</t>
  </si>
  <si>
    <t>一宮市</t>
  </si>
  <si>
    <t>ｲﾁﾉﾐﾔｼ</t>
  </si>
  <si>
    <t>232041</t>
  </si>
  <si>
    <t>瀬戸市</t>
  </si>
  <si>
    <t>ｾﾄｼ</t>
  </si>
  <si>
    <t>232050</t>
  </si>
  <si>
    <t>半田市</t>
  </si>
  <si>
    <t>ﾊﾝﾀﾞｼ</t>
  </si>
  <si>
    <t>232068</t>
  </si>
  <si>
    <t>春日井市</t>
  </si>
  <si>
    <t>ｶｽｶﾞｲｼ</t>
  </si>
  <si>
    <t>232076</t>
  </si>
  <si>
    <t>豊川市</t>
  </si>
  <si>
    <t>ﾄﾖｶﾜｼ</t>
  </si>
  <si>
    <t>232084</t>
  </si>
  <si>
    <t>津島市</t>
  </si>
  <si>
    <t>ﾂｼﾏｼ</t>
  </si>
  <si>
    <t>232092</t>
  </si>
  <si>
    <t>碧南市</t>
  </si>
  <si>
    <t>ﾍｷﾅﾝｼ</t>
  </si>
  <si>
    <t>232106</t>
  </si>
  <si>
    <t>刈谷市</t>
  </si>
  <si>
    <t>ｶﾘﾔｼ</t>
  </si>
  <si>
    <t>232114</t>
  </si>
  <si>
    <t>豊田市</t>
  </si>
  <si>
    <t>ﾄﾖﾀｼ</t>
  </si>
  <si>
    <t>232122</t>
  </si>
  <si>
    <t>安城市</t>
  </si>
  <si>
    <t>ｱﾝｼﾞｮｳｼ</t>
    <phoneticPr fontId="13"/>
  </si>
  <si>
    <t>232131</t>
  </si>
  <si>
    <t>西尾市</t>
  </si>
  <si>
    <t>ﾆｼｵｼ</t>
  </si>
  <si>
    <t>232149</t>
  </si>
  <si>
    <t>蒲郡市</t>
  </si>
  <si>
    <t>ｶﾞﾏｺﾞｵﾘｼ</t>
  </si>
  <si>
    <t>232157</t>
  </si>
  <si>
    <t>犬山市</t>
  </si>
  <si>
    <t>ｲﾇﾔﾏｼ</t>
  </si>
  <si>
    <t>232165</t>
  </si>
  <si>
    <t>常滑市</t>
  </si>
  <si>
    <t>ﾄｺﾅﾒｼ</t>
  </si>
  <si>
    <t>232173</t>
  </si>
  <si>
    <t>江南市</t>
  </si>
  <si>
    <t>ｺｳﾅﾝｼ</t>
  </si>
  <si>
    <t>232190</t>
  </si>
  <si>
    <t>小牧市</t>
  </si>
  <si>
    <t>ｺﾏｷｼ</t>
  </si>
  <si>
    <t>232203</t>
  </si>
  <si>
    <t>稲沢市</t>
  </si>
  <si>
    <t>ｲﾅｻﾞﾜｼ</t>
  </si>
  <si>
    <t>232211</t>
  </si>
  <si>
    <t>新城市</t>
  </si>
  <si>
    <t>ｼﾝｼﾛｼ</t>
  </si>
  <si>
    <t>232220</t>
  </si>
  <si>
    <t>東海市</t>
  </si>
  <si>
    <t>ﾄｳｶｲｼ</t>
  </si>
  <si>
    <t>232238</t>
  </si>
  <si>
    <t>大府市</t>
  </si>
  <si>
    <t>ｵｵﾌﾞｼ</t>
  </si>
  <si>
    <t>232246</t>
  </si>
  <si>
    <t>知多市</t>
  </si>
  <si>
    <t>ﾁﾀｼ</t>
  </si>
  <si>
    <t>232254</t>
  </si>
  <si>
    <t>知立市</t>
  </si>
  <si>
    <t>ﾁﾘｭｳｼ</t>
    <phoneticPr fontId="13"/>
  </si>
  <si>
    <t>232262</t>
  </si>
  <si>
    <t>尾張旭市</t>
  </si>
  <si>
    <t>ｵﾜﾘｱｻﾋｼ</t>
  </si>
  <si>
    <t>232271</t>
  </si>
  <si>
    <t>高浜市</t>
  </si>
  <si>
    <t>ﾀｶﾊﾏｼ</t>
  </si>
  <si>
    <t>232289</t>
  </si>
  <si>
    <t>岩倉市</t>
  </si>
  <si>
    <t>ｲﾜｸﾗｼ</t>
  </si>
  <si>
    <t>232297</t>
  </si>
  <si>
    <t>豊明市</t>
  </si>
  <si>
    <t>ﾄﾖｱｹｼ</t>
  </si>
  <si>
    <t>232301</t>
  </si>
  <si>
    <t>日進市</t>
  </si>
  <si>
    <t>ﾆｯｼﾝｼ</t>
    <phoneticPr fontId="13"/>
  </si>
  <si>
    <t>232319</t>
  </si>
  <si>
    <t>田原市</t>
  </si>
  <si>
    <t>ﾀﾊﾗｼ</t>
  </si>
  <si>
    <t>232327</t>
  </si>
  <si>
    <t>愛西市</t>
  </si>
  <si>
    <t>ｱｲｻｲｼ</t>
  </si>
  <si>
    <t>232335</t>
  </si>
  <si>
    <t>清須市</t>
  </si>
  <si>
    <t>ｷﾖｽｼ</t>
  </si>
  <si>
    <t>232343</t>
  </si>
  <si>
    <t>北名古屋市</t>
  </si>
  <si>
    <t>ｷﾀﾅｺﾞﾔｼ</t>
  </si>
  <si>
    <t>232351</t>
  </si>
  <si>
    <t>弥富市</t>
  </si>
  <si>
    <t>ﾔﾄﾐｼ</t>
  </si>
  <si>
    <t>232360</t>
  </si>
  <si>
    <t>みよし市</t>
  </si>
  <si>
    <t>ﾐﾖｼｼ</t>
  </si>
  <si>
    <t>232378</t>
  </si>
  <si>
    <t>あま市</t>
  </si>
  <si>
    <t>ｱﾏｼ</t>
  </si>
  <si>
    <t>232386</t>
  </si>
  <si>
    <t>長久手市</t>
  </si>
  <si>
    <t>ﾅｶﾞｸﾃｼ</t>
  </si>
  <si>
    <t>233021</t>
  </si>
  <si>
    <t>東郷町</t>
  </si>
  <si>
    <t>ﾄｳｺﾞｳﾁｮｳ</t>
  </si>
  <si>
    <t>233421</t>
  </si>
  <si>
    <t>豊山町</t>
  </si>
  <si>
    <t>ﾄﾖﾔﾏﾁｮｳ</t>
  </si>
  <si>
    <t>233617</t>
  </si>
  <si>
    <t>大口町</t>
  </si>
  <si>
    <t>ｵｵｸﾞﾁﾁｮｳ</t>
  </si>
  <si>
    <t>233625</t>
  </si>
  <si>
    <t>扶桑町</t>
  </si>
  <si>
    <t>ﾌｿｳﾁｮｳ</t>
  </si>
  <si>
    <t>234249</t>
  </si>
  <si>
    <t>大治町</t>
  </si>
  <si>
    <t>ｵｵﾊﾙﾁｮｳ</t>
  </si>
  <si>
    <t>234257</t>
  </si>
  <si>
    <t>蟹江町</t>
  </si>
  <si>
    <t>ｶﾆｴﾁｮｳ</t>
  </si>
  <si>
    <t>234273</t>
  </si>
  <si>
    <t>飛島村</t>
  </si>
  <si>
    <t>ﾄﾋﾞｼﾏﾑﾗ</t>
  </si>
  <si>
    <t>234419</t>
  </si>
  <si>
    <t>阿久比町</t>
  </si>
  <si>
    <t>ｱｸﾞｲﾁｮｳ</t>
  </si>
  <si>
    <t>234427</t>
  </si>
  <si>
    <t>東浦町</t>
  </si>
  <si>
    <t>ﾋｶﾞｼｳﾗﾁｮｳ</t>
  </si>
  <si>
    <t>234451</t>
  </si>
  <si>
    <t>南知多町</t>
  </si>
  <si>
    <t>ﾐﾅﾐﾁﾀﾁｮｳ</t>
  </si>
  <si>
    <t>234460</t>
  </si>
  <si>
    <t>234478</t>
  </si>
  <si>
    <t>武豊町</t>
  </si>
  <si>
    <t>ﾀｹﾄﾖﾁｮｳ</t>
  </si>
  <si>
    <t>235016</t>
  </si>
  <si>
    <t>幸田町</t>
  </si>
  <si>
    <t>ｺｳﾀﾁｮｳ</t>
  </si>
  <si>
    <t>235610</t>
  </si>
  <si>
    <t>設楽町</t>
  </si>
  <si>
    <t>ｼﾀﾗﾁｮｳ</t>
  </si>
  <si>
    <t>235628</t>
  </si>
  <si>
    <t>東栄町</t>
  </si>
  <si>
    <t>ﾄｳｴｲﾁｮｳ</t>
  </si>
  <si>
    <t>235636</t>
  </si>
  <si>
    <t>豊根村</t>
  </si>
  <si>
    <t>ﾄﾖﾈﾑﾗ</t>
  </si>
  <si>
    <t>242012</t>
  </si>
  <si>
    <t>三重県</t>
  </si>
  <si>
    <t>津市</t>
  </si>
  <si>
    <t>ﾐｴｹﾝ</t>
  </si>
  <si>
    <t>ﾂｼ</t>
  </si>
  <si>
    <t>242021</t>
  </si>
  <si>
    <t>四日市市</t>
  </si>
  <si>
    <t>ﾖｯｶｲﾁｼ</t>
    <phoneticPr fontId="13"/>
  </si>
  <si>
    <t>242039</t>
  </si>
  <si>
    <t>伊勢市</t>
  </si>
  <si>
    <t>ｲｾｼ</t>
  </si>
  <si>
    <t>242047</t>
  </si>
  <si>
    <t>松阪市</t>
  </si>
  <si>
    <t>ﾏﾂｻｶｼ</t>
  </si>
  <si>
    <t>242055</t>
  </si>
  <si>
    <t>桑名市</t>
  </si>
  <si>
    <t>ｸﾜﾅｼ</t>
  </si>
  <si>
    <t>242071</t>
  </si>
  <si>
    <t>鈴鹿市</t>
  </si>
  <si>
    <t>ｽｽﾞｶｼ</t>
  </si>
  <si>
    <t>242080</t>
  </si>
  <si>
    <t>名張市</t>
  </si>
  <si>
    <t>ﾅﾊﾞﾘｼ</t>
  </si>
  <si>
    <t>242098</t>
  </si>
  <si>
    <t>尾鷲市</t>
  </si>
  <si>
    <t>ｵﾜｾｼ</t>
  </si>
  <si>
    <t>242101</t>
  </si>
  <si>
    <t>亀山市</t>
  </si>
  <si>
    <t>ｶﾒﾔﾏｼ</t>
  </si>
  <si>
    <t>242110</t>
  </si>
  <si>
    <t>鳥羽市</t>
  </si>
  <si>
    <t>ﾄﾊﾞｼ</t>
  </si>
  <si>
    <t>242128</t>
  </si>
  <si>
    <t>熊野市</t>
  </si>
  <si>
    <t>ｸﾏﾉｼ</t>
  </si>
  <si>
    <t>242144</t>
  </si>
  <si>
    <t>いなべ市</t>
  </si>
  <si>
    <t>ｲﾅﾍﾞｼ</t>
  </si>
  <si>
    <t>242152</t>
  </si>
  <si>
    <t>志摩市</t>
  </si>
  <si>
    <t>ｼﾏｼ</t>
  </si>
  <si>
    <t>242161</t>
  </si>
  <si>
    <t>伊賀市</t>
  </si>
  <si>
    <t>ｲｶﾞｼ</t>
  </si>
  <si>
    <t>243035</t>
  </si>
  <si>
    <t>木曽岬町</t>
  </si>
  <si>
    <t>ｷｿｻｷﾁｮｳ</t>
  </si>
  <si>
    <t>243248</t>
  </si>
  <si>
    <t>東員町</t>
  </si>
  <si>
    <t>ﾄｳｲﾝﾁｮｳ</t>
  </si>
  <si>
    <t>243418</t>
  </si>
  <si>
    <t>菰野町</t>
  </si>
  <si>
    <t>ｺﾓﾉﾁｮｳ</t>
  </si>
  <si>
    <t>243434</t>
  </si>
  <si>
    <t>ｱｻﾋﾁｮｳ</t>
  </si>
  <si>
    <t>243442</t>
  </si>
  <si>
    <t>川越町</t>
  </si>
  <si>
    <t>ｶﾜｺﾞｴﾁｮｳ</t>
  </si>
  <si>
    <t>244414</t>
  </si>
  <si>
    <t>多気町</t>
  </si>
  <si>
    <t>ﾀｷﾁｮｳ</t>
  </si>
  <si>
    <t>244422</t>
  </si>
  <si>
    <t>ﾒｲﾜﾁｮｳ</t>
  </si>
  <si>
    <t>244431</t>
  </si>
  <si>
    <t>大台町</t>
  </si>
  <si>
    <t>ｵｵﾀﾞｲﾁｮｳ</t>
  </si>
  <si>
    <t>244619</t>
  </si>
  <si>
    <t>玉城町</t>
  </si>
  <si>
    <t>ﾀﾏｷﾁｮｳ</t>
  </si>
  <si>
    <t>244708</t>
  </si>
  <si>
    <t>度会町</t>
  </si>
  <si>
    <t>ﾜﾀﾗｲﾁｮｳ</t>
  </si>
  <si>
    <t>244716</t>
  </si>
  <si>
    <t>大紀町</t>
  </si>
  <si>
    <t>244724</t>
  </si>
  <si>
    <t>南伊勢町</t>
  </si>
  <si>
    <t>ﾐﾅﾐｲｾﾁｮｳ</t>
  </si>
  <si>
    <t>245437</t>
  </si>
  <si>
    <t>紀北町</t>
  </si>
  <si>
    <t>ｷﾎｸﾁｮｳ</t>
  </si>
  <si>
    <t>245615</t>
  </si>
  <si>
    <t>御浜町</t>
  </si>
  <si>
    <t>245623</t>
  </si>
  <si>
    <t>紀宝町</t>
  </si>
  <si>
    <t>ｷﾎｳﾁｮｳ</t>
  </si>
  <si>
    <t>252018</t>
  </si>
  <si>
    <t>滋賀県</t>
  </si>
  <si>
    <t>大津市</t>
  </si>
  <si>
    <t>ｼｶﾞｹﾝ</t>
  </si>
  <si>
    <t>ｵｵﾂｼ</t>
  </si>
  <si>
    <t>252026</t>
  </si>
  <si>
    <t>彦根市</t>
  </si>
  <si>
    <t>ﾋｺﾈｼ</t>
  </si>
  <si>
    <t>252034</t>
  </si>
  <si>
    <t>長浜市</t>
  </si>
  <si>
    <t>ﾅｶﾞﾊﾏｼ</t>
  </si>
  <si>
    <t>252042</t>
  </si>
  <si>
    <t>近江八幡市</t>
  </si>
  <si>
    <t>ｵｳﾐﾊﾁﾏﾝｼ</t>
  </si>
  <si>
    <t>252069</t>
  </si>
  <si>
    <t>草津市</t>
  </si>
  <si>
    <t>ｸｻﾂｼ</t>
  </si>
  <si>
    <t>252077</t>
  </si>
  <si>
    <t>守山市</t>
  </si>
  <si>
    <t>ﾓﾘﾔﾏｼ</t>
  </si>
  <si>
    <t>252085</t>
  </si>
  <si>
    <t>栗東市</t>
  </si>
  <si>
    <t>ﾘｯﾄｳｼ</t>
    <phoneticPr fontId="13"/>
  </si>
  <si>
    <t>252093</t>
  </si>
  <si>
    <t>甲賀市</t>
  </si>
  <si>
    <t>ｺｳｶｼ</t>
  </si>
  <si>
    <t>252107</t>
  </si>
  <si>
    <t>野洲市</t>
  </si>
  <si>
    <t>ﾔｽｼ</t>
  </si>
  <si>
    <t>252115</t>
  </si>
  <si>
    <t>湖南市</t>
  </si>
  <si>
    <t>ｺﾅﾝｼ</t>
  </si>
  <si>
    <t>252123</t>
  </si>
  <si>
    <t>ﾀｶｼﾏｼ</t>
  </si>
  <si>
    <t>252131</t>
  </si>
  <si>
    <t>東近江市</t>
  </si>
  <si>
    <t>ﾋｶﾞｼｵｳﾐｼ</t>
  </si>
  <si>
    <t>252140</t>
  </si>
  <si>
    <t>米原市</t>
  </si>
  <si>
    <t>ﾏｲﾊﾞﾗｼ</t>
  </si>
  <si>
    <t>253839</t>
  </si>
  <si>
    <t>日野町</t>
  </si>
  <si>
    <t>ﾋﾉﾁｮｳ</t>
  </si>
  <si>
    <t>253847</t>
  </si>
  <si>
    <t>竜王町</t>
  </si>
  <si>
    <t>ﾘﾕｳｵｳﾁｮｳ</t>
  </si>
  <si>
    <t>254258</t>
  </si>
  <si>
    <t>愛荘町</t>
  </si>
  <si>
    <t>ｱｲｼｮｳﾁｮｳ</t>
  </si>
  <si>
    <t>254410</t>
  </si>
  <si>
    <t>豊郷町</t>
  </si>
  <si>
    <t>ﾄﾖｻﾄﾁｮｳ</t>
  </si>
  <si>
    <t>254428</t>
  </si>
  <si>
    <t>甲良町</t>
  </si>
  <si>
    <t>ｺｳﾗﾁｮｳ</t>
  </si>
  <si>
    <t>254436</t>
  </si>
  <si>
    <t>多賀町</t>
  </si>
  <si>
    <t>ﾀｶﾞﾁｮｳ</t>
  </si>
  <si>
    <t>261009</t>
  </si>
  <si>
    <t>京都府</t>
  </si>
  <si>
    <t>京都市</t>
  </si>
  <si>
    <t>ｷｮｳﾄﾌ</t>
  </si>
  <si>
    <t>ｷｮｳﾄｼ</t>
    <phoneticPr fontId="13"/>
  </si>
  <si>
    <t>262013</t>
  </si>
  <si>
    <t>福知山市</t>
  </si>
  <si>
    <t>ﾌｸﾁﾔﾏｼ</t>
  </si>
  <si>
    <t>262021</t>
  </si>
  <si>
    <t>舞鶴市</t>
  </si>
  <si>
    <t>ﾏｲﾂﾞﾙｼ</t>
  </si>
  <si>
    <t>262030</t>
  </si>
  <si>
    <t>綾部市</t>
  </si>
  <si>
    <t>ｱﾔﾍﾞｼ</t>
  </si>
  <si>
    <t>262048</t>
  </si>
  <si>
    <t>宇治市</t>
  </si>
  <si>
    <t>ｳｼﾞｼ</t>
  </si>
  <si>
    <t>262056</t>
  </si>
  <si>
    <t>宮津市</t>
  </si>
  <si>
    <t>ﾐﾔﾂﾞｼ</t>
  </si>
  <si>
    <t>262064</t>
  </si>
  <si>
    <t>亀岡市</t>
  </si>
  <si>
    <t>ｶﾒｵｶｼ</t>
  </si>
  <si>
    <t>262072</t>
  </si>
  <si>
    <t>城陽市</t>
  </si>
  <si>
    <t>ｼﾞｮｳﾖｳｼ</t>
    <phoneticPr fontId="13"/>
  </si>
  <si>
    <t>262081</t>
  </si>
  <si>
    <t>向日市</t>
  </si>
  <si>
    <t>ﾑｺｳｼ</t>
  </si>
  <si>
    <t>262099</t>
  </si>
  <si>
    <t>長岡京市</t>
  </si>
  <si>
    <t>ﾅｶﾞｵｶｷｮｳｼ</t>
  </si>
  <si>
    <t>262102</t>
  </si>
  <si>
    <t>八幡市</t>
  </si>
  <si>
    <t>ﾔﾜﾀｼ</t>
  </si>
  <si>
    <t>262111</t>
  </si>
  <si>
    <t>京田辺市</t>
  </si>
  <si>
    <t>ｷｮｳﾀﾅﾍﾞｼ</t>
  </si>
  <si>
    <t>262129</t>
  </si>
  <si>
    <t>京丹後市</t>
  </si>
  <si>
    <t>ｷｮｳﾀﾝｺﾞｼ</t>
  </si>
  <si>
    <t>262137</t>
  </si>
  <si>
    <t>南丹市</t>
  </si>
  <si>
    <t>ﾅﾝﾀﾝｼ</t>
  </si>
  <si>
    <t>262145</t>
  </si>
  <si>
    <t>木津川市</t>
  </si>
  <si>
    <t>ｷﾂﾞｶﾞﾜｼ</t>
    <phoneticPr fontId="13"/>
  </si>
  <si>
    <t>263036</t>
  </si>
  <si>
    <t>大山崎町</t>
  </si>
  <si>
    <t>ｵｵﾔﾏｻﾞｷﾁｮｳ</t>
  </si>
  <si>
    <t>263222</t>
  </si>
  <si>
    <t>久御山町</t>
  </si>
  <si>
    <t>ｸﾐﾔﾏﾁｮｳ</t>
  </si>
  <si>
    <t>263435</t>
  </si>
  <si>
    <t>井手町</t>
  </si>
  <si>
    <t>ｲﾃﾞﾁｮｳ</t>
  </si>
  <si>
    <t>263443</t>
  </si>
  <si>
    <t>宇治田原町</t>
  </si>
  <si>
    <t>ｳｼﾞﾀﾜﾗﾁｮｳ</t>
  </si>
  <si>
    <t>263648</t>
  </si>
  <si>
    <t>笠置町</t>
  </si>
  <si>
    <t>ｶｻｷﾞﾁｮｳ</t>
  </si>
  <si>
    <t>263656</t>
  </si>
  <si>
    <t>和束町</t>
  </si>
  <si>
    <t>ﾜﾂﾞｶﾁｮｳ</t>
  </si>
  <si>
    <t>263664</t>
  </si>
  <si>
    <t>精華町</t>
  </si>
  <si>
    <t>ｾｲｶﾁｮｳ</t>
  </si>
  <si>
    <t>263672</t>
  </si>
  <si>
    <t>南山城村</t>
  </si>
  <si>
    <t>ﾐﾅﾐﾔﾏｼﾛﾑﾗ</t>
  </si>
  <si>
    <t>264075</t>
  </si>
  <si>
    <t>京丹波町</t>
  </si>
  <si>
    <t>ｷｮｳﾀﾝﾊﾞﾁｮｳ</t>
  </si>
  <si>
    <t>264636</t>
  </si>
  <si>
    <t>伊根町</t>
  </si>
  <si>
    <t>ｲﾈﾁｮｳ</t>
  </si>
  <si>
    <t>264652</t>
  </si>
  <si>
    <t>与謝野町</t>
  </si>
  <si>
    <t>ﾖｻﾉﾁｮｳ</t>
  </si>
  <si>
    <t>271004</t>
  </si>
  <si>
    <t>大阪府</t>
  </si>
  <si>
    <t>大阪市</t>
  </si>
  <si>
    <t>ｵｵｻｶﾌ</t>
  </si>
  <si>
    <t>ｵｵｻｶｼ</t>
  </si>
  <si>
    <t>271403</t>
  </si>
  <si>
    <t>堺市</t>
  </si>
  <si>
    <t>272027</t>
  </si>
  <si>
    <t>岸和田市</t>
  </si>
  <si>
    <t>ｷｼﾜﾀﾞｼ</t>
  </si>
  <si>
    <t>272035</t>
  </si>
  <si>
    <t>豊中市</t>
  </si>
  <si>
    <t>ﾄﾖﾅｶｼ</t>
  </si>
  <si>
    <t>272043</t>
  </si>
  <si>
    <t>池田市</t>
  </si>
  <si>
    <t>ｲｹﾀﾞｼ</t>
  </si>
  <si>
    <t>272051</t>
  </si>
  <si>
    <t>吹田市</t>
  </si>
  <si>
    <t>ｽｲﾀｼ</t>
  </si>
  <si>
    <t>272060</t>
  </si>
  <si>
    <t>泉大津市</t>
  </si>
  <si>
    <t>ｲｽﾞﾐｵｵﾂｼ</t>
  </si>
  <si>
    <t>272078</t>
  </si>
  <si>
    <t>高槻市</t>
  </si>
  <si>
    <t>ﾀｶﾂｷｼ</t>
  </si>
  <si>
    <t>272086</t>
  </si>
  <si>
    <t>貝塚市</t>
  </si>
  <si>
    <t>ｶｲﾂﾞｶｼ</t>
  </si>
  <si>
    <t>272094</t>
  </si>
  <si>
    <t>守口市</t>
  </si>
  <si>
    <t>ﾓﾘｸﾞﾁｼ</t>
  </si>
  <si>
    <t>272108</t>
  </si>
  <si>
    <t>枚方市</t>
  </si>
  <si>
    <t>ﾋﾗｶﾀｼ</t>
  </si>
  <si>
    <t>272116</t>
  </si>
  <si>
    <t>茨木市</t>
  </si>
  <si>
    <t>ｲﾊﾞﾗｷｼ</t>
  </si>
  <si>
    <t>272124</t>
  </si>
  <si>
    <t>八尾市</t>
  </si>
  <si>
    <t>ﾔｵｼ</t>
  </si>
  <si>
    <t>272132</t>
  </si>
  <si>
    <t>泉佐野市</t>
  </si>
  <si>
    <t>ｲｽﾞﾐｻﾉｼ</t>
  </si>
  <si>
    <t>272141</t>
  </si>
  <si>
    <t>富田林市</t>
  </si>
  <si>
    <t>ﾄﾝﾀﾞﾊﾞﾔｼｼ</t>
  </si>
  <si>
    <t>272159</t>
  </si>
  <si>
    <t>寝屋川市</t>
  </si>
  <si>
    <t>ﾈﾔｶﾞﾜｼ</t>
  </si>
  <si>
    <t>272167</t>
  </si>
  <si>
    <t>河内長野市</t>
  </si>
  <si>
    <t>ｶﾜﾁﾅｶﾞﾉｼ</t>
  </si>
  <si>
    <t>272175</t>
  </si>
  <si>
    <t>松原市</t>
  </si>
  <si>
    <t>ﾏﾂﾊﾞﾗｼ</t>
  </si>
  <si>
    <t>272183</t>
  </si>
  <si>
    <t>大東市</t>
  </si>
  <si>
    <t>ﾀﾞｲﾄｳｼ</t>
  </si>
  <si>
    <t>272191</t>
  </si>
  <si>
    <t>和泉市</t>
  </si>
  <si>
    <t>ｲｽﾞﾐｼ</t>
  </si>
  <si>
    <t>272205</t>
  </si>
  <si>
    <t>箕面市</t>
  </si>
  <si>
    <t>ﾐﾉｵｼ</t>
  </si>
  <si>
    <t>272213</t>
  </si>
  <si>
    <t>柏原市</t>
  </si>
  <si>
    <t>ｶｼﾜﾗｼ</t>
  </si>
  <si>
    <t>272221</t>
  </si>
  <si>
    <t>羽曳野市</t>
  </si>
  <si>
    <t>ﾊﾋﾞｷﾉｼ</t>
  </si>
  <si>
    <t>272230</t>
  </si>
  <si>
    <t>門真市</t>
  </si>
  <si>
    <t>ｶﾄﾞﾏｼ</t>
  </si>
  <si>
    <t>272248</t>
  </si>
  <si>
    <t>摂津市</t>
  </si>
  <si>
    <t>ｾｯﾂｼ</t>
    <phoneticPr fontId="13"/>
  </si>
  <si>
    <t>272256</t>
  </si>
  <si>
    <t>高石市</t>
  </si>
  <si>
    <t>ﾀｶｲｼｼ</t>
  </si>
  <si>
    <t>272264</t>
  </si>
  <si>
    <t>藤井寺市</t>
  </si>
  <si>
    <t>ﾌｼﾞｲﾃﾞﾗｼ</t>
  </si>
  <si>
    <t>272272</t>
  </si>
  <si>
    <t>東大阪市</t>
  </si>
  <si>
    <t>ﾋｶﾞｼｵｵｻｶｼ</t>
  </si>
  <si>
    <t>272281</t>
  </si>
  <si>
    <t>泉南市</t>
  </si>
  <si>
    <t>ｾﾝﾅﾝｼ</t>
  </si>
  <si>
    <t>272299</t>
  </si>
  <si>
    <t>四條畷市</t>
  </si>
  <si>
    <t>ｼｼﾞﾖｳﾅﾜﾃｼ</t>
  </si>
  <si>
    <t>272302</t>
  </si>
  <si>
    <t>交野市</t>
  </si>
  <si>
    <t>ｶﾀﾉｼ</t>
  </si>
  <si>
    <t>272311</t>
  </si>
  <si>
    <t>大阪狭山市</t>
  </si>
  <si>
    <t>ｵｵｻｶｻﾔﾏｼ</t>
  </si>
  <si>
    <t>272329</t>
  </si>
  <si>
    <t>阪南市</t>
  </si>
  <si>
    <t>ﾊﾝﾅﾝｼ</t>
  </si>
  <si>
    <t>273015</t>
  </si>
  <si>
    <t>島本町</t>
  </si>
  <si>
    <t>ｼﾏﾓﾄﾁｮｳ</t>
  </si>
  <si>
    <t>273210</t>
  </si>
  <si>
    <t>豊能町</t>
  </si>
  <si>
    <t>ﾄﾖﾉﾁｮｳ</t>
  </si>
  <si>
    <t>273228</t>
  </si>
  <si>
    <t>能勢町</t>
  </si>
  <si>
    <t>ﾉｾﾁｮｳ</t>
  </si>
  <si>
    <t>273414</t>
  </si>
  <si>
    <t>忠岡町</t>
  </si>
  <si>
    <t>ﾀﾀﾞｵｶﾁｮｳ</t>
  </si>
  <si>
    <t>273619</t>
  </si>
  <si>
    <t>熊取町</t>
  </si>
  <si>
    <t>ｸﾏﾄﾘﾁｮｳ</t>
  </si>
  <si>
    <t>273627</t>
  </si>
  <si>
    <t>田尻町</t>
  </si>
  <si>
    <t>ﾀｼﾞﾘﾁｮｳ</t>
  </si>
  <si>
    <t>273660</t>
  </si>
  <si>
    <t>岬町</t>
  </si>
  <si>
    <t>ﾐｻｷﾁｮｳ</t>
  </si>
  <si>
    <t>273813</t>
  </si>
  <si>
    <t>太子町</t>
  </si>
  <si>
    <t>ﾀｲｼﾁｮｳ</t>
  </si>
  <si>
    <t>273821</t>
  </si>
  <si>
    <t>河南町</t>
  </si>
  <si>
    <t>ｶﾅﾝﾁｮｳ</t>
  </si>
  <si>
    <t>273830</t>
  </si>
  <si>
    <t>千早赤阪村</t>
  </si>
  <si>
    <t>ﾁﾊﾔｱｶｻｶﾑﾗ</t>
  </si>
  <si>
    <t>281000</t>
  </si>
  <si>
    <t>兵庫県</t>
  </si>
  <si>
    <t>神戸市</t>
  </si>
  <si>
    <t>ﾋｮｳｺﾞｹﾝ</t>
  </si>
  <si>
    <t>ｺｳﾍﾞｼ</t>
  </si>
  <si>
    <t>282014</t>
  </si>
  <si>
    <t>姫路市</t>
  </si>
  <si>
    <t>ﾋﾒｼﾞｼ</t>
  </si>
  <si>
    <t>282022</t>
  </si>
  <si>
    <t>尼崎市</t>
  </si>
  <si>
    <t>ｱﾏｶﾞｻｷｼ</t>
  </si>
  <si>
    <t>282031</t>
  </si>
  <si>
    <t>明石市</t>
  </si>
  <si>
    <t>ｱｶｼｼ</t>
  </si>
  <si>
    <t>282049</t>
  </si>
  <si>
    <t>西宮市</t>
  </si>
  <si>
    <t>ﾆｼﾉﾐﾔｼ</t>
  </si>
  <si>
    <t>282057</t>
  </si>
  <si>
    <t>洲本市</t>
  </si>
  <si>
    <t>ｽﾓﾄｼ</t>
  </si>
  <si>
    <t>282065</t>
  </si>
  <si>
    <t>芦屋市</t>
  </si>
  <si>
    <t>ｱｼﾔｼ</t>
  </si>
  <si>
    <t>282073</t>
  </si>
  <si>
    <t>伊丹市</t>
  </si>
  <si>
    <t>ｲﾀﾐｼ</t>
  </si>
  <si>
    <t>282081</t>
  </si>
  <si>
    <t>相生市</t>
  </si>
  <si>
    <t>ｱｲｵｲｼ</t>
  </si>
  <si>
    <t>282090</t>
  </si>
  <si>
    <t>豊岡市</t>
  </si>
  <si>
    <t>ﾄﾖｵｶｼ</t>
  </si>
  <si>
    <t>282103</t>
  </si>
  <si>
    <t>加古川市</t>
  </si>
  <si>
    <t>ｶｺｶﾞﾜｼ</t>
  </si>
  <si>
    <t>282120</t>
  </si>
  <si>
    <t>赤穂市</t>
  </si>
  <si>
    <t>ｱｺｳｼ</t>
  </si>
  <si>
    <t>282138</t>
  </si>
  <si>
    <t>西脇市</t>
  </si>
  <si>
    <t>ﾆｼﾜｷｼ</t>
  </si>
  <si>
    <t>282146</t>
  </si>
  <si>
    <t>宝塚市</t>
  </si>
  <si>
    <t>ﾀｶﾗﾂﾞｶｼ</t>
  </si>
  <si>
    <t>282154</t>
  </si>
  <si>
    <t>三木市</t>
  </si>
  <si>
    <t>ﾐｷｼ</t>
  </si>
  <si>
    <t>282162</t>
  </si>
  <si>
    <t>高砂市</t>
  </si>
  <si>
    <t>ﾀｶｻｺﾞｼ</t>
  </si>
  <si>
    <t>282171</t>
  </si>
  <si>
    <t>川西市</t>
  </si>
  <si>
    <t>ｶﾜﾆｼｼ</t>
  </si>
  <si>
    <t>282189</t>
  </si>
  <si>
    <t>小野市</t>
  </si>
  <si>
    <t>ｵﾉｼ</t>
  </si>
  <si>
    <t>282197</t>
  </si>
  <si>
    <t>三田市</t>
  </si>
  <si>
    <t>ｻﾝﾀﾞｼ</t>
  </si>
  <si>
    <t>282201</t>
  </si>
  <si>
    <t>加西市</t>
  </si>
  <si>
    <t>ｶｻｲｼ</t>
  </si>
  <si>
    <t>282219</t>
    <phoneticPr fontId="13"/>
  </si>
  <si>
    <t>丹波篠山市</t>
    <phoneticPr fontId="13"/>
  </si>
  <si>
    <t>ﾀﾝﾊﾞｻｻﾔﾏｼ</t>
    <phoneticPr fontId="13"/>
  </si>
  <si>
    <t>282227</t>
  </si>
  <si>
    <t>養父市</t>
  </si>
  <si>
    <t>ﾔﾌﾞｼ</t>
  </si>
  <si>
    <t>282235</t>
  </si>
  <si>
    <t>丹波市</t>
  </si>
  <si>
    <t>ﾀﾝﾊﾞｼ</t>
  </si>
  <si>
    <t>282243</t>
  </si>
  <si>
    <t>南あわじ市</t>
  </si>
  <si>
    <t>ﾐﾅﾐｱﾜｼﾞｼ</t>
  </si>
  <si>
    <t>282251</t>
  </si>
  <si>
    <t>朝来市</t>
  </si>
  <si>
    <t>ｱｻｺﾞｼ</t>
  </si>
  <si>
    <t>282260</t>
  </si>
  <si>
    <t>淡路市</t>
  </si>
  <si>
    <t>ｱﾜｼﾞｼ</t>
  </si>
  <si>
    <t>282278</t>
  </si>
  <si>
    <t>宍粟市</t>
  </si>
  <si>
    <t>ｼｿｳｼ</t>
  </si>
  <si>
    <t>282286</t>
  </si>
  <si>
    <t>加東市</t>
  </si>
  <si>
    <t>ｶﾄｳｼ</t>
  </si>
  <si>
    <t>282294</t>
  </si>
  <si>
    <t>たつの市</t>
  </si>
  <si>
    <t>ﾀﾂﾉｼ</t>
  </si>
  <si>
    <t>283011</t>
  </si>
  <si>
    <t>猪名川町</t>
  </si>
  <si>
    <t>ｲﾅｶﾞﾜﾁｮｳ</t>
  </si>
  <si>
    <t>283657</t>
  </si>
  <si>
    <t>多可町</t>
  </si>
  <si>
    <t>ﾀｶﾁｮｳ</t>
  </si>
  <si>
    <t>283819</t>
  </si>
  <si>
    <t>稲美町</t>
  </si>
  <si>
    <t>ｲﾅﾐﾁｮｳ</t>
  </si>
  <si>
    <t>283827</t>
  </si>
  <si>
    <t>播磨町</t>
  </si>
  <si>
    <t>ﾊﾘﾏﾁｮｳ</t>
  </si>
  <si>
    <t>284424</t>
  </si>
  <si>
    <t>市川町</t>
  </si>
  <si>
    <t>ｲﾁｶﾜﾁｮｳ</t>
  </si>
  <si>
    <t>284432</t>
  </si>
  <si>
    <t>福崎町</t>
  </si>
  <si>
    <t>ﾌｸｻｷﾁｮｳ</t>
  </si>
  <si>
    <t>284467</t>
  </si>
  <si>
    <t>神河町</t>
  </si>
  <si>
    <t>284645</t>
  </si>
  <si>
    <t>284815</t>
  </si>
  <si>
    <t>上郡町</t>
  </si>
  <si>
    <t>ｶﾐｺﾞｵﾘﾁｮｳ</t>
  </si>
  <si>
    <t>285013</t>
  </si>
  <si>
    <t>佐用町</t>
  </si>
  <si>
    <t>ｻﾖｳﾁｮｳ</t>
  </si>
  <si>
    <t>285854</t>
  </si>
  <si>
    <t>香美町</t>
  </si>
  <si>
    <t>ｶﾐﾁｮｳ</t>
  </si>
  <si>
    <t>285862</t>
  </si>
  <si>
    <t>新温泉町</t>
  </si>
  <si>
    <t>ｼﾝｵﾝｾﾝﾁｮｳ</t>
  </si>
  <si>
    <t>292010</t>
  </si>
  <si>
    <t>奈良県</t>
  </si>
  <si>
    <t>奈良市</t>
  </si>
  <si>
    <t>ﾅﾗｹﾝ</t>
  </si>
  <si>
    <t>ﾅﾗｼ</t>
  </si>
  <si>
    <t>292028</t>
  </si>
  <si>
    <t>大和高田市</t>
  </si>
  <si>
    <t>ﾔﾏﾄﾀｶﾀﾞｼ</t>
  </si>
  <si>
    <t>292036</t>
  </si>
  <si>
    <t>大和郡山市</t>
  </si>
  <si>
    <t>ﾔﾏﾄｺｵﾘﾔﾏｼ</t>
  </si>
  <si>
    <t>292044</t>
  </si>
  <si>
    <t>天理市</t>
  </si>
  <si>
    <t>ﾃﾝﾘｼ</t>
  </si>
  <si>
    <t>292052</t>
  </si>
  <si>
    <t>橿原市</t>
  </si>
  <si>
    <t>ｶｼﾊﾗｼ</t>
  </si>
  <si>
    <t>292061</t>
  </si>
  <si>
    <t>桜井市</t>
  </si>
  <si>
    <t>ｻｸﾗｲｼ</t>
  </si>
  <si>
    <t>292079</t>
  </si>
  <si>
    <t>五條市</t>
  </si>
  <si>
    <t>ｺﾞｼﾞｮｳｼ</t>
    <phoneticPr fontId="13"/>
  </si>
  <si>
    <t>292087</t>
  </si>
  <si>
    <t>御所市</t>
  </si>
  <si>
    <t>ｺﾞｾｼ</t>
  </si>
  <si>
    <t>292095</t>
  </si>
  <si>
    <t>生駒市</t>
  </si>
  <si>
    <t>ｲｺﾏｼ</t>
  </si>
  <si>
    <t>292109</t>
  </si>
  <si>
    <t>香芝市</t>
  </si>
  <si>
    <t>ｶｼﾊﾞｼ</t>
  </si>
  <si>
    <t>292117</t>
  </si>
  <si>
    <t>葛城市</t>
  </si>
  <si>
    <t>ｶﾂﾗｷﾞｼ</t>
  </si>
  <si>
    <t>292125</t>
  </si>
  <si>
    <t>宇陀市</t>
  </si>
  <si>
    <t>ｳﾀﾞｼ</t>
  </si>
  <si>
    <t>293229</t>
  </si>
  <si>
    <t>山添村</t>
  </si>
  <si>
    <t>ﾔﾏｿﾞｴﾑﾗ</t>
  </si>
  <si>
    <t>293423</t>
  </si>
  <si>
    <t>平群町</t>
  </si>
  <si>
    <t>ﾍｸﾞﾘﾁｮｳ</t>
  </si>
  <si>
    <t>293431</t>
  </si>
  <si>
    <t>三郷町</t>
  </si>
  <si>
    <t>ｻﾝｺﾞｳﾁｮｳ</t>
  </si>
  <si>
    <t>293440</t>
  </si>
  <si>
    <t>斑鳩町</t>
  </si>
  <si>
    <t>ｲｶﾙｶﾞﾁｮｳ</t>
  </si>
  <si>
    <t>293458</t>
  </si>
  <si>
    <t>安堵町</t>
  </si>
  <si>
    <t>ｱﾝﾄﾞﾁｮｳ</t>
  </si>
  <si>
    <t>293610</t>
  </si>
  <si>
    <t>ｶﾜﾆｼﾁｮｳ</t>
  </si>
  <si>
    <t>293628</t>
  </si>
  <si>
    <t>三宅町</t>
  </si>
  <si>
    <t>ﾐﾔｹﾁｮｳ</t>
  </si>
  <si>
    <t>293636</t>
  </si>
  <si>
    <t>田原本町</t>
  </si>
  <si>
    <t>ﾀﾜﾗﾓﾄﾁｮｳ</t>
  </si>
  <si>
    <t>293857</t>
  </si>
  <si>
    <t>曽爾村</t>
  </si>
  <si>
    <t>ｿﾆﾑﾗ</t>
  </si>
  <si>
    <t>293865</t>
  </si>
  <si>
    <t>御杖村</t>
  </si>
  <si>
    <t>ﾐﾂｴﾑﾗ</t>
  </si>
  <si>
    <t>294012</t>
  </si>
  <si>
    <t>高取町</t>
  </si>
  <si>
    <t>ﾀｶﾄﾘﾁｮｳ</t>
  </si>
  <si>
    <t>294021</t>
  </si>
  <si>
    <t>明日香村</t>
  </si>
  <si>
    <t>ｱｽｶﾑﾗ</t>
  </si>
  <si>
    <t>294241</t>
  </si>
  <si>
    <t>上牧町</t>
  </si>
  <si>
    <t>ｶﾝﾏｷﾁｮｳ</t>
  </si>
  <si>
    <t>294250</t>
  </si>
  <si>
    <t>王寺町</t>
  </si>
  <si>
    <t>ｵｳｼﾞﾁｮｳ</t>
  </si>
  <si>
    <t>294268</t>
  </si>
  <si>
    <t>広陵町</t>
  </si>
  <si>
    <t>ｺｳﾘﾖｳﾁｮｳ</t>
  </si>
  <si>
    <t>294276</t>
  </si>
  <si>
    <t>河合町</t>
  </si>
  <si>
    <t>ｶﾜｲﾁｮｳ</t>
  </si>
  <si>
    <t>294411</t>
  </si>
  <si>
    <t>吉野町</t>
  </si>
  <si>
    <t>ﾖｼﾉﾁｮｳ</t>
  </si>
  <si>
    <t>294420</t>
  </si>
  <si>
    <t>大淀町</t>
  </si>
  <si>
    <t>ｵｵﾖﾄﾞﾁｮｳ</t>
  </si>
  <si>
    <t>294438</t>
  </si>
  <si>
    <t>下市町</t>
  </si>
  <si>
    <t>ｼﾓｲﾁﾁｮｳ</t>
  </si>
  <si>
    <t>294446</t>
  </si>
  <si>
    <t>黒滝村</t>
  </si>
  <si>
    <t>ｸﾛﾀｷﾑﾗ</t>
  </si>
  <si>
    <t>294462</t>
  </si>
  <si>
    <t>天川村</t>
  </si>
  <si>
    <t>ﾃﾝｶﾜﾑﾗ</t>
  </si>
  <si>
    <t>294471</t>
  </si>
  <si>
    <t>野迫川村</t>
  </si>
  <si>
    <t>ﾉｾｶﾞﾜﾑﾗ</t>
  </si>
  <si>
    <t>294497</t>
  </si>
  <si>
    <t>十津川村</t>
  </si>
  <si>
    <t>ﾄﾂｶﾜﾑﾗ</t>
  </si>
  <si>
    <t>294501</t>
  </si>
  <si>
    <t>下北山村</t>
  </si>
  <si>
    <t>ｼﾓｷﾀﾔﾏﾑﾗ</t>
  </si>
  <si>
    <t>294519</t>
  </si>
  <si>
    <t>上北山村</t>
  </si>
  <si>
    <t>ｶﾐｷﾀﾔﾏﾑﾗ</t>
  </si>
  <si>
    <t>294527</t>
  </si>
  <si>
    <t>294535</t>
  </si>
  <si>
    <t>東吉野村</t>
  </si>
  <si>
    <t>ﾋｶﾞｼﾖｼﾉﾑﾗ</t>
  </si>
  <si>
    <t>302015</t>
  </si>
  <si>
    <t>和歌山県</t>
  </si>
  <si>
    <t>和歌山市</t>
  </si>
  <si>
    <t>ﾜｶﾔﾏｹﾝ</t>
  </si>
  <si>
    <t>ﾜｶﾔﾏｼ</t>
  </si>
  <si>
    <t>302023</t>
  </si>
  <si>
    <t>海南市</t>
  </si>
  <si>
    <t>ｶｲﾅﾝｼ</t>
  </si>
  <si>
    <t>302031</t>
  </si>
  <si>
    <t>橋本市</t>
  </si>
  <si>
    <t>ﾊｼﾓﾄｼ</t>
  </si>
  <si>
    <t>302040</t>
  </si>
  <si>
    <t>有田市</t>
  </si>
  <si>
    <t>ｱﾘﾀﾞｼ</t>
  </si>
  <si>
    <t>302058</t>
  </si>
  <si>
    <t>御坊市</t>
  </si>
  <si>
    <t>ｺﾞﾎﾞｳｼ</t>
  </si>
  <si>
    <t>302066</t>
  </si>
  <si>
    <t>田辺市</t>
  </si>
  <si>
    <t>ﾀﾅﾍﾞｼ</t>
  </si>
  <si>
    <t>302074</t>
  </si>
  <si>
    <t>新宮市</t>
  </si>
  <si>
    <t>ｼﾝｸﾞｳｼ</t>
  </si>
  <si>
    <t>302082</t>
  </si>
  <si>
    <t>紀の川市</t>
  </si>
  <si>
    <t>ｷﾉｶﾜｼ</t>
  </si>
  <si>
    <t>302091</t>
  </si>
  <si>
    <t>岩出市</t>
  </si>
  <si>
    <t>ｲﾜﾃﾞｼ</t>
  </si>
  <si>
    <t>303046</t>
  </si>
  <si>
    <t>紀美野町</t>
  </si>
  <si>
    <t>ｷﾐﾉﾁｮｳ</t>
  </si>
  <si>
    <t>303411</t>
  </si>
  <si>
    <t>かつらぎ町</t>
  </si>
  <si>
    <t>ｶﾂﾗｷﾞﾁｮｳ</t>
  </si>
  <si>
    <t>303437</t>
  </si>
  <si>
    <t>九度山町</t>
  </si>
  <si>
    <t>ｸﾄﾞﾔﾏﾁｮｳ</t>
  </si>
  <si>
    <t>303445</t>
  </si>
  <si>
    <t>高野町</t>
  </si>
  <si>
    <t>ｺｳﾔﾁｮｳ</t>
  </si>
  <si>
    <t>303615</t>
  </si>
  <si>
    <t>湯浅町</t>
  </si>
  <si>
    <t>ﾕｱｻﾁｮｳ</t>
  </si>
  <si>
    <t>303623</t>
  </si>
  <si>
    <t>広川町</t>
  </si>
  <si>
    <t>ﾋﾛｶﾞﾜﾁｮｳ</t>
  </si>
  <si>
    <t>303666</t>
  </si>
  <si>
    <t>有田川町</t>
  </si>
  <si>
    <t>ｱﾘﾀﾞｶﾞﾜﾁｮｳ</t>
  </si>
  <si>
    <t>303810</t>
  </si>
  <si>
    <t>303828</t>
  </si>
  <si>
    <t>303836</t>
  </si>
  <si>
    <t>由良町</t>
  </si>
  <si>
    <t>ﾕﾗﾁｮｳ</t>
  </si>
  <si>
    <t>303909</t>
  </si>
  <si>
    <t>印南町</t>
  </si>
  <si>
    <t>303917</t>
  </si>
  <si>
    <t>みなべ町</t>
  </si>
  <si>
    <t>ﾐﾅﾍﾞﾁｮｳ</t>
  </si>
  <si>
    <t>303925</t>
  </si>
  <si>
    <t>日高川町</t>
  </si>
  <si>
    <t>ﾋﾀﾞｶｶﾞﾜﾁｮｳ</t>
  </si>
  <si>
    <t>304018</t>
  </si>
  <si>
    <t>白浜町</t>
  </si>
  <si>
    <t>ｼﾗﾊﾏﾁｮｳ</t>
  </si>
  <si>
    <t>304042</t>
  </si>
  <si>
    <t>上富田町</t>
  </si>
  <si>
    <t>ｶﾐﾄﾝﾀﾞﾁｮｳ</t>
  </si>
  <si>
    <t>304069</t>
  </si>
  <si>
    <t>すさみ町</t>
  </si>
  <si>
    <t>ｽｻﾐﾁｮｳ</t>
  </si>
  <si>
    <t>304212</t>
  </si>
  <si>
    <t>那智勝浦町</t>
  </si>
  <si>
    <t>ﾅﾁｶﾂｳﾗﾁｮｳ</t>
  </si>
  <si>
    <t>304221</t>
  </si>
  <si>
    <t>太地町</t>
  </si>
  <si>
    <t>ﾀｲｼﾞﾁｮｳ</t>
  </si>
  <si>
    <t>304247</t>
  </si>
  <si>
    <t>古座川町</t>
  </si>
  <si>
    <t>ｺｻﾞｶﾞﾜﾁｮｳ</t>
  </si>
  <si>
    <t>304271</t>
  </si>
  <si>
    <t>北山村</t>
  </si>
  <si>
    <t>ｷﾀﾔﾏﾑﾗ</t>
  </si>
  <si>
    <t>304280</t>
  </si>
  <si>
    <t>串本町</t>
  </si>
  <si>
    <t>ｸｼﾓﾄﾁｮｳ</t>
  </si>
  <si>
    <t>312011</t>
  </si>
  <si>
    <t>鳥取県</t>
  </si>
  <si>
    <t>鳥取市</t>
  </si>
  <si>
    <t>ﾄｯﾄﾘｹﾝ</t>
  </si>
  <si>
    <t>ﾄｯﾄﾘｼ</t>
    <phoneticPr fontId="13"/>
  </si>
  <si>
    <t>312029</t>
  </si>
  <si>
    <t>米子市</t>
  </si>
  <si>
    <t>ﾖﾅｺﾞｼ</t>
  </si>
  <si>
    <t>312037</t>
  </si>
  <si>
    <t>倉吉市</t>
  </si>
  <si>
    <t>ｸﾗﾖｼｼ</t>
  </si>
  <si>
    <t>312045</t>
  </si>
  <si>
    <t>境港市</t>
  </si>
  <si>
    <t>ｻｶｲﾐﾅﾄｼ</t>
  </si>
  <si>
    <t>313025</t>
  </si>
  <si>
    <t>岩美町</t>
  </si>
  <si>
    <t>ｲﾜﾐﾁｮｳ</t>
  </si>
  <si>
    <t>313254</t>
  </si>
  <si>
    <t>若桜町</t>
  </si>
  <si>
    <t>313289</t>
  </si>
  <si>
    <t>智頭町</t>
  </si>
  <si>
    <t>ﾁﾂﾞﾁｮｳ</t>
    <phoneticPr fontId="13"/>
  </si>
  <si>
    <t>313297</t>
  </si>
  <si>
    <t>八頭町</t>
  </si>
  <si>
    <t>ﾔｽﾞﾁｮｳ</t>
  </si>
  <si>
    <t>313645</t>
  </si>
  <si>
    <t>三朝町</t>
  </si>
  <si>
    <t>ﾐｻｻﾁｮｳ</t>
  </si>
  <si>
    <t>313700</t>
  </si>
  <si>
    <t>湯梨浜町</t>
  </si>
  <si>
    <t>ﾕﾘﾊﾏﾁｮｳ</t>
  </si>
  <si>
    <t>313718</t>
  </si>
  <si>
    <t>琴浦町</t>
  </si>
  <si>
    <t>ｺﾄｳﾗﾁｮｳ</t>
  </si>
  <si>
    <t>313726</t>
  </si>
  <si>
    <t>北栄町</t>
  </si>
  <si>
    <t>ﾎｸｴｲﾁｮｳ</t>
  </si>
  <si>
    <t>313840</t>
  </si>
  <si>
    <t>日吉津村</t>
  </si>
  <si>
    <t>ﾋｴﾂﾞｿﾝ</t>
  </si>
  <si>
    <t>313866</t>
  </si>
  <si>
    <t>大山町</t>
  </si>
  <si>
    <t>ﾀﾞｲｾﾝﾁｮｳ</t>
  </si>
  <si>
    <t>313891</t>
  </si>
  <si>
    <t>313904</t>
  </si>
  <si>
    <t>伯耆町</t>
  </si>
  <si>
    <t>ﾎｳｷﾁｮｳ</t>
  </si>
  <si>
    <t>314013</t>
  </si>
  <si>
    <t>日南町</t>
  </si>
  <si>
    <t>ﾆﾁﾅﾝﾁｮｳ</t>
  </si>
  <si>
    <t>314021</t>
  </si>
  <si>
    <t>314030</t>
  </si>
  <si>
    <t>江府町</t>
  </si>
  <si>
    <t>ｺｳﾌﾁｮｳ</t>
  </si>
  <si>
    <t>322016</t>
  </si>
  <si>
    <t>松江市</t>
  </si>
  <si>
    <t>ｼﾏﾈｹﾝ</t>
  </si>
  <si>
    <t>ﾏﾂｴｼ</t>
  </si>
  <si>
    <t>322024</t>
  </si>
  <si>
    <t>浜田市</t>
  </si>
  <si>
    <t>ﾊﾏﾀﾞｼ</t>
  </si>
  <si>
    <t>322032</t>
  </si>
  <si>
    <t>出雲市</t>
  </si>
  <si>
    <t>ｲｽﾞﾓｼ</t>
  </si>
  <si>
    <t>322041</t>
  </si>
  <si>
    <t>益田市</t>
  </si>
  <si>
    <t>ﾏｽﾀﾞｼ</t>
  </si>
  <si>
    <t>322059</t>
  </si>
  <si>
    <t>大田市</t>
  </si>
  <si>
    <t>ｵｵﾀﾞｼ</t>
  </si>
  <si>
    <t>322067</t>
  </si>
  <si>
    <t>安来市</t>
  </si>
  <si>
    <t>ﾔｽｷﾞｼ</t>
  </si>
  <si>
    <t>322075</t>
  </si>
  <si>
    <t>江津市</t>
  </si>
  <si>
    <t>ｺﾞｳﾂｼ</t>
  </si>
  <si>
    <t>322091</t>
  </si>
  <si>
    <t>雲南市</t>
  </si>
  <si>
    <t>ｳﾝﾅﾝｼ</t>
  </si>
  <si>
    <t>323438</t>
  </si>
  <si>
    <t>奥出雲町</t>
  </si>
  <si>
    <t>ｵｸｲｽﾞﾓﾁｮｳ</t>
  </si>
  <si>
    <t>323861</t>
  </si>
  <si>
    <t>飯南町</t>
  </si>
  <si>
    <t>ｲｲﾅﾝﾁｮｳ</t>
  </si>
  <si>
    <t>324418</t>
  </si>
  <si>
    <t>川本町</t>
  </si>
  <si>
    <t>ｶﾜﾓﾄﾏﾁ</t>
  </si>
  <si>
    <t>324485</t>
  </si>
  <si>
    <t>324493</t>
  </si>
  <si>
    <t>邑南町</t>
  </si>
  <si>
    <t>ｵｵﾅﾝﾁｮｳ</t>
  </si>
  <si>
    <t>325015</t>
  </si>
  <si>
    <t>津和野町</t>
  </si>
  <si>
    <t>ﾂﾜﾉﾁｮｳ</t>
  </si>
  <si>
    <t>325058</t>
  </si>
  <si>
    <t>吉賀町</t>
  </si>
  <si>
    <t>ﾖｼｶﾁｮｳ</t>
    <phoneticPr fontId="13"/>
  </si>
  <si>
    <t>325252</t>
  </si>
  <si>
    <t>海士町</t>
  </si>
  <si>
    <t>ｱﾏﾁｮｳ</t>
  </si>
  <si>
    <t>325261</t>
  </si>
  <si>
    <t>西ノ島町</t>
  </si>
  <si>
    <t>ﾆｼﾉｼﾏﾁｮｳ</t>
  </si>
  <si>
    <t>325279</t>
  </si>
  <si>
    <t>知夫村</t>
  </si>
  <si>
    <t>ﾁﾌﾞﾑﾗ</t>
  </si>
  <si>
    <t>325287</t>
  </si>
  <si>
    <t>隠岐の島町</t>
  </si>
  <si>
    <t>ｵｷﾉｼﾏﾁｮｳ</t>
  </si>
  <si>
    <t>331007</t>
  </si>
  <si>
    <t>岡山県</t>
  </si>
  <si>
    <t>岡山市</t>
  </si>
  <si>
    <t>ｵｶﾔﾏｹﾝ</t>
  </si>
  <si>
    <t>ｵｶﾔﾏｼ</t>
  </si>
  <si>
    <t>332020</t>
  </si>
  <si>
    <t>倉敷市</t>
  </si>
  <si>
    <t>ｸﾗｼｷｼ</t>
  </si>
  <si>
    <t>332038</t>
  </si>
  <si>
    <t>津山市</t>
  </si>
  <si>
    <t>ﾂﾔﾏｼ</t>
  </si>
  <si>
    <t>332046</t>
  </si>
  <si>
    <t>玉野市</t>
  </si>
  <si>
    <t>ﾀﾏﾉｼ</t>
  </si>
  <si>
    <t>332054</t>
  </si>
  <si>
    <t>笠岡市</t>
  </si>
  <si>
    <t>ｶｻｵｶｼ</t>
  </si>
  <si>
    <t>332071</t>
  </si>
  <si>
    <t>井原市</t>
  </si>
  <si>
    <t>ｲﾊﾞﾗｼ</t>
  </si>
  <si>
    <t>332089</t>
  </si>
  <si>
    <t>総社市</t>
  </si>
  <si>
    <t>ｿｳｼﾞﾔｼ</t>
  </si>
  <si>
    <t>332097</t>
  </si>
  <si>
    <t>高梁市</t>
  </si>
  <si>
    <t>ﾀｶﾊｼｼ</t>
  </si>
  <si>
    <t>332101</t>
  </si>
  <si>
    <t>新見市</t>
  </si>
  <si>
    <t>ﾆｲﾐｼ</t>
  </si>
  <si>
    <t>332119</t>
  </si>
  <si>
    <t>備前市</t>
  </si>
  <si>
    <t>ﾋﾞｾﾞﾝｼ</t>
  </si>
  <si>
    <t>332127</t>
  </si>
  <si>
    <t>瀬戸内市</t>
  </si>
  <si>
    <t>ｾﾄｳﾁｼ</t>
  </si>
  <si>
    <t>332135</t>
  </si>
  <si>
    <t>赤磐市</t>
  </si>
  <si>
    <t>ｱｶｲﾜｼ</t>
  </si>
  <si>
    <t>332143</t>
  </si>
  <si>
    <t>真庭市</t>
  </si>
  <si>
    <t>ﾏﾆﾜｼ</t>
  </si>
  <si>
    <t>332151</t>
  </si>
  <si>
    <t>美作市</t>
  </si>
  <si>
    <t>ﾐﾏｻｶｼ</t>
  </si>
  <si>
    <t>332160</t>
  </si>
  <si>
    <t>浅口市</t>
  </si>
  <si>
    <t>ｱｻｸﾁｼ</t>
  </si>
  <si>
    <t>333468</t>
  </si>
  <si>
    <t>和気町</t>
  </si>
  <si>
    <t>ﾜｹﾁｮｳ</t>
  </si>
  <si>
    <t>334235</t>
  </si>
  <si>
    <t>早島町</t>
  </si>
  <si>
    <t>ﾊﾔｼﾏﾁｮｳ</t>
  </si>
  <si>
    <t>334456</t>
  </si>
  <si>
    <t>里庄町</t>
  </si>
  <si>
    <t>ｻﾄｼｮｳﾁｮｳ</t>
  </si>
  <si>
    <t>334618</t>
  </si>
  <si>
    <t>矢掛町</t>
  </si>
  <si>
    <t>ﾔｶｹﾞﾁｮｳ</t>
  </si>
  <si>
    <t>335860</t>
  </si>
  <si>
    <t>新庄村</t>
  </si>
  <si>
    <t>ｼﾝｼﾞﾖｳｿﾝ</t>
  </si>
  <si>
    <t>336068</t>
  </si>
  <si>
    <t>鏡野町</t>
  </si>
  <si>
    <t>ｶｶﾞﾐﾉﾁｮｳ</t>
  </si>
  <si>
    <t>336220</t>
  </si>
  <si>
    <t>勝央町</t>
  </si>
  <si>
    <t>ｼｮｳｵｳﾁｮｳ</t>
  </si>
  <si>
    <t>336238</t>
  </si>
  <si>
    <t>奈義町</t>
  </si>
  <si>
    <t>ﾅｷﾞﾁｮｳ</t>
  </si>
  <si>
    <t>336432</t>
  </si>
  <si>
    <t>西粟倉村</t>
  </si>
  <si>
    <t>ﾆｼｱﾜｸﾗｿﾝ</t>
  </si>
  <si>
    <t>336637</t>
  </si>
  <si>
    <t>久米南町</t>
  </si>
  <si>
    <t>ｸﾒﾅﾝﾁｮｳ</t>
  </si>
  <si>
    <t>336661</t>
  </si>
  <si>
    <t>美咲町</t>
  </si>
  <si>
    <t>336815</t>
  </si>
  <si>
    <t>吉備中央町</t>
  </si>
  <si>
    <t>ｷﾋﾞﾁｭｳｵｳﾁｮｳ</t>
  </si>
  <si>
    <t>341002</t>
  </si>
  <si>
    <t>広島県</t>
  </si>
  <si>
    <t>広島市</t>
  </si>
  <si>
    <t>ﾋﾛｼﾏｹﾝ</t>
  </si>
  <si>
    <t>ﾋﾛｼﾏｼ</t>
  </si>
  <si>
    <t>342025</t>
  </si>
  <si>
    <t>呉市</t>
  </si>
  <si>
    <t>ｸﾚｼ</t>
  </si>
  <si>
    <t>342033</t>
  </si>
  <si>
    <t>竹原市</t>
  </si>
  <si>
    <t>ﾀｹﾊﾗｼ</t>
  </si>
  <si>
    <t>342041</t>
  </si>
  <si>
    <t>三原市</t>
  </si>
  <si>
    <t>ﾐﾊﾗｼ</t>
  </si>
  <si>
    <t>342050</t>
  </si>
  <si>
    <t>尾道市</t>
  </si>
  <si>
    <t>ｵﾉﾐﾁｼ</t>
  </si>
  <si>
    <t>342076</t>
  </si>
  <si>
    <t>福山市</t>
  </si>
  <si>
    <t>ﾌｸﾔﾏｼ</t>
  </si>
  <si>
    <t>342084</t>
  </si>
  <si>
    <t>342092</t>
  </si>
  <si>
    <t>三次市</t>
  </si>
  <si>
    <t>342106</t>
  </si>
  <si>
    <t>庄原市</t>
  </si>
  <si>
    <t>ｼｮｳﾊﾞﾗｼ</t>
  </si>
  <si>
    <t>342114</t>
  </si>
  <si>
    <t>大竹市</t>
  </si>
  <si>
    <t>ｵｵﾀｹｼ</t>
  </si>
  <si>
    <t>342122</t>
  </si>
  <si>
    <t>東広島市</t>
  </si>
  <si>
    <t>ﾋｶﾞｼﾋﾛｼﾏｼ</t>
  </si>
  <si>
    <t>342131</t>
  </si>
  <si>
    <t>廿日市市</t>
  </si>
  <si>
    <t>ﾊﾂｶｲﾁｼ</t>
  </si>
  <si>
    <t>342149</t>
  </si>
  <si>
    <t>安芸高田市</t>
  </si>
  <si>
    <t>ｱｷﾀｶﾀｼ</t>
  </si>
  <si>
    <t>342157</t>
  </si>
  <si>
    <t>江田島市</t>
  </si>
  <si>
    <t>ｴﾀｼﾞﾏｼ</t>
  </si>
  <si>
    <t>343021</t>
  </si>
  <si>
    <t>府中町</t>
  </si>
  <si>
    <t>ﾌﾁｭｳﾁｮｳ</t>
  </si>
  <si>
    <t>343048</t>
  </si>
  <si>
    <t>海田町</t>
  </si>
  <si>
    <t>ｶｲﾀﾁｮｳ</t>
  </si>
  <si>
    <t>343072</t>
  </si>
  <si>
    <t>熊野町</t>
  </si>
  <si>
    <t>ｸﾏﾉﾁｮｳ</t>
  </si>
  <si>
    <t>343099</t>
  </si>
  <si>
    <t>坂町</t>
  </si>
  <si>
    <t>ｻｶﾁｮｳ</t>
  </si>
  <si>
    <t>343684</t>
  </si>
  <si>
    <t>安芸太田町</t>
  </si>
  <si>
    <t>ｱｷｵｵﾀﾁｮｳ</t>
  </si>
  <si>
    <t>343692</t>
  </si>
  <si>
    <t>北広島町</t>
  </si>
  <si>
    <t>ｷﾀﾋﾛｼﾏﾁｮｳ</t>
  </si>
  <si>
    <t>344311</t>
  </si>
  <si>
    <t>大崎上島町</t>
  </si>
  <si>
    <t>ｵｵｻｷｶﾐｼﾞﾏﾁｮｳ</t>
  </si>
  <si>
    <t>344621</t>
  </si>
  <si>
    <t>世羅町</t>
  </si>
  <si>
    <t>ｾﾗﾁｮｳ</t>
  </si>
  <si>
    <t>345458</t>
  </si>
  <si>
    <t>神石高原町</t>
  </si>
  <si>
    <t>ｼﾞﾝｾｷｺｳｹﾞﾝﾁｮｳ</t>
  </si>
  <si>
    <t>352012</t>
  </si>
  <si>
    <t>山口県</t>
  </si>
  <si>
    <t>下関市</t>
  </si>
  <si>
    <t>ﾔﾏｸﾞﾁｹﾝ</t>
  </si>
  <si>
    <t>ｼﾓﾉｾｷｼ</t>
  </si>
  <si>
    <t>352021</t>
  </si>
  <si>
    <t>宇部市</t>
  </si>
  <si>
    <t>ｳﾍﾞｼ</t>
  </si>
  <si>
    <t>352039</t>
  </si>
  <si>
    <t>山口市</t>
  </si>
  <si>
    <t>ﾔﾏｸﾞﾁｼ</t>
  </si>
  <si>
    <t>352047</t>
  </si>
  <si>
    <t>萩市</t>
  </si>
  <si>
    <t>ﾊｷﾞｼ</t>
  </si>
  <si>
    <t>352063</t>
  </si>
  <si>
    <t>防府市</t>
  </si>
  <si>
    <t>ﾎｳﾌｼ</t>
  </si>
  <si>
    <t>352071</t>
  </si>
  <si>
    <t>下松市</t>
  </si>
  <si>
    <t>ｸﾀﾞﾏﾂｼ</t>
  </si>
  <si>
    <t>352080</t>
  </si>
  <si>
    <t>岩国市</t>
  </si>
  <si>
    <t>ｲﾜｸﾆｼ</t>
  </si>
  <si>
    <t>352101</t>
  </si>
  <si>
    <t>光市</t>
  </si>
  <si>
    <t>ﾋｶﾘｼ</t>
  </si>
  <si>
    <t>352110</t>
  </si>
  <si>
    <t>長門市</t>
  </si>
  <si>
    <t>ﾅｶﾞﾄｼ</t>
  </si>
  <si>
    <t>352128</t>
  </si>
  <si>
    <t>柳井市</t>
  </si>
  <si>
    <t>ﾔﾅｲｼ</t>
  </si>
  <si>
    <t>352136</t>
  </si>
  <si>
    <t>美祢市</t>
  </si>
  <si>
    <t>ﾐﾈｼ</t>
  </si>
  <si>
    <t>352152</t>
  </si>
  <si>
    <t>周南市</t>
  </si>
  <si>
    <t>ｼｭｳﾅﾝｼ</t>
    <phoneticPr fontId="13"/>
  </si>
  <si>
    <t>352161</t>
  </si>
  <si>
    <t>山陽小野田市</t>
  </si>
  <si>
    <t>ｻﾝﾖｳｵﾉﾀﾞｼ</t>
  </si>
  <si>
    <t>353051</t>
  </si>
  <si>
    <t>周防大島町</t>
  </si>
  <si>
    <t>ｽｵｳｵｵｼﾏﾁｮｳ</t>
  </si>
  <si>
    <t>353213</t>
  </si>
  <si>
    <t>和木町</t>
  </si>
  <si>
    <t>ﾜｷﾁｮｳ</t>
  </si>
  <si>
    <t>353418</t>
  </si>
  <si>
    <t>上関町</t>
  </si>
  <si>
    <t>ｶﾐﾉｾｷﾁｮｳ</t>
  </si>
  <si>
    <t>353434</t>
  </si>
  <si>
    <t>田布施町</t>
  </si>
  <si>
    <t>ﾀﾌﾞｾﾁｮｳ</t>
  </si>
  <si>
    <t>353442</t>
  </si>
  <si>
    <t>平生町</t>
  </si>
  <si>
    <t>ﾋﾗｵﾁｮｳ</t>
  </si>
  <si>
    <t>355020</t>
  </si>
  <si>
    <t>阿武町</t>
  </si>
  <si>
    <t>ｱﾌﾞﾁｮｳ</t>
  </si>
  <si>
    <t>362018</t>
  </si>
  <si>
    <t>徳島県</t>
  </si>
  <si>
    <t>徳島市</t>
  </si>
  <si>
    <t>ﾄｸｼﾏｹﾝ</t>
  </si>
  <si>
    <t>ﾄｸｼﾏｼ</t>
  </si>
  <si>
    <t>362026</t>
  </si>
  <si>
    <t>鳴門市</t>
  </si>
  <si>
    <t>ﾅﾙﾄｼ</t>
  </si>
  <si>
    <t>362034</t>
  </si>
  <si>
    <t>小松島市</t>
  </si>
  <si>
    <t>ｺﾏﾂｼﾏｼ</t>
  </si>
  <si>
    <t>362042</t>
  </si>
  <si>
    <t>阿南市</t>
  </si>
  <si>
    <t>ｱﾅﾝｼ</t>
  </si>
  <si>
    <t>362051</t>
  </si>
  <si>
    <t>吉野川市</t>
  </si>
  <si>
    <t>ﾖｼﾉｶﾞﾜｼ</t>
  </si>
  <si>
    <t>362069</t>
  </si>
  <si>
    <t>阿波市</t>
  </si>
  <si>
    <t>ｱﾜｼ</t>
  </si>
  <si>
    <t>362077</t>
  </si>
  <si>
    <t>美馬市</t>
  </si>
  <si>
    <t>ﾐﾏｼ</t>
  </si>
  <si>
    <t>362085</t>
  </si>
  <si>
    <t>三好市</t>
  </si>
  <si>
    <t>363014</t>
  </si>
  <si>
    <t>勝浦町</t>
  </si>
  <si>
    <t>ｶﾂｳﾗﾁｮｳ</t>
  </si>
  <si>
    <t>363022</t>
  </si>
  <si>
    <t>上勝町</t>
  </si>
  <si>
    <t>ｶﾐｶﾂﾁｮｳ</t>
  </si>
  <si>
    <t>363219</t>
  </si>
  <si>
    <t>佐那河内村</t>
  </si>
  <si>
    <t>ｻﾅｺﾞｳﾁｿﾝ</t>
  </si>
  <si>
    <t>363413</t>
  </si>
  <si>
    <t>石井町</t>
  </si>
  <si>
    <t>ｲｼｲﾁｮｳ</t>
  </si>
  <si>
    <t>363421</t>
  </si>
  <si>
    <t>神山町</t>
  </si>
  <si>
    <t>ｶﾐﾔﾏﾁｮｳ</t>
  </si>
  <si>
    <t>363685</t>
  </si>
  <si>
    <t>那賀町</t>
  </si>
  <si>
    <t>ﾅｶﾁｮｳ</t>
  </si>
  <si>
    <t>363839</t>
  </si>
  <si>
    <t>牟岐町</t>
  </si>
  <si>
    <t>ﾑｷﾞﾁｮｳ</t>
  </si>
  <si>
    <t>363871</t>
  </si>
  <si>
    <t>美波町</t>
  </si>
  <si>
    <t>ﾐﾅﾐﾁｮｳ</t>
  </si>
  <si>
    <t>363880</t>
  </si>
  <si>
    <t>海陽町</t>
  </si>
  <si>
    <t>ｶｲﾖｳﾁｮｳ</t>
  </si>
  <si>
    <t>364011</t>
  </si>
  <si>
    <t>松茂町</t>
  </si>
  <si>
    <t>ﾏﾂｼｹﾞﾁｮｳ</t>
  </si>
  <si>
    <t>364029</t>
  </si>
  <si>
    <t>北島町</t>
  </si>
  <si>
    <t>ｷﾀｼﾞﾏﾁｮｳ</t>
  </si>
  <si>
    <t>364037</t>
  </si>
  <si>
    <t>藍住町</t>
  </si>
  <si>
    <t>ｱｲｽﾞﾐﾁｮｳ</t>
  </si>
  <si>
    <t>364045</t>
  </si>
  <si>
    <t>板野町</t>
  </si>
  <si>
    <t>ｲﾀﾉﾁｮｳ</t>
  </si>
  <si>
    <t>364053</t>
  </si>
  <si>
    <t>上板町</t>
  </si>
  <si>
    <t>ｶﾐｲﾀﾁｮｳ</t>
  </si>
  <si>
    <t>364681</t>
  </si>
  <si>
    <t>つるぎ町</t>
  </si>
  <si>
    <t>ﾂﾙｷﾞﾁｮｳ</t>
  </si>
  <si>
    <t>364894</t>
  </si>
  <si>
    <t>東みよし町</t>
  </si>
  <si>
    <t>ﾋｶﾞｼﾐﾖｼﾁｮｳ</t>
  </si>
  <si>
    <t>372013</t>
  </si>
  <si>
    <t>高松市</t>
  </si>
  <si>
    <t>ｶｶﾞﾜｹﾝ</t>
  </si>
  <si>
    <t>ﾀｶﾏﾂｼ</t>
  </si>
  <si>
    <t>372021</t>
  </si>
  <si>
    <t>丸亀市</t>
  </si>
  <si>
    <t>ﾏﾙｶﾞﾒｼ</t>
  </si>
  <si>
    <t>372030</t>
  </si>
  <si>
    <t>坂出市</t>
  </si>
  <si>
    <t>ｻｶｲﾃﾞｼ</t>
  </si>
  <si>
    <t>372048</t>
  </si>
  <si>
    <t>善通寺市</t>
  </si>
  <si>
    <t>ｾﾞﾝﾂｳｼﾞｼ</t>
  </si>
  <si>
    <t>372056</t>
  </si>
  <si>
    <t>観音寺市</t>
  </si>
  <si>
    <t>ｶﾝｵﾝｼﾞｼ</t>
  </si>
  <si>
    <t>372064</t>
  </si>
  <si>
    <t>さぬき市</t>
  </si>
  <si>
    <t>ｻﾇｷｼ</t>
  </si>
  <si>
    <t>372072</t>
  </si>
  <si>
    <t>東かがわ市</t>
  </si>
  <si>
    <t>ﾋｶﾞｼｶｶﾞﾜｼ</t>
  </si>
  <si>
    <t>372081</t>
  </si>
  <si>
    <t>三豊市</t>
  </si>
  <si>
    <t>ﾐﾄﾖｼ</t>
  </si>
  <si>
    <t>373222</t>
  </si>
  <si>
    <t>土庄町</t>
  </si>
  <si>
    <t>ﾄﾉｼｮｳﾁｮｳ</t>
  </si>
  <si>
    <t>373249</t>
  </si>
  <si>
    <t>小豆島町</t>
  </si>
  <si>
    <t>ｼｮｳﾄﾞｼﾏﾁｮｳ</t>
  </si>
  <si>
    <t>373419</t>
  </si>
  <si>
    <t>三木町</t>
  </si>
  <si>
    <t>ﾐｷﾁｮｳ</t>
  </si>
  <si>
    <t>373648</t>
  </si>
  <si>
    <t>直島町</t>
  </si>
  <si>
    <t>ﾅｵｼﾏﾁｮｳ</t>
  </si>
  <si>
    <t>373869</t>
  </si>
  <si>
    <t>宇多津町</t>
  </si>
  <si>
    <t>ｳﾀﾂﾞﾁｮｳ</t>
  </si>
  <si>
    <t>373877</t>
  </si>
  <si>
    <t>綾川町</t>
  </si>
  <si>
    <t>ｱﾔｶﾞﾜﾁｮｳ</t>
  </si>
  <si>
    <t>374032</t>
  </si>
  <si>
    <t>琴平町</t>
  </si>
  <si>
    <t>ｺﾄﾋﾗﾁｮｳ</t>
  </si>
  <si>
    <t>374041</t>
  </si>
  <si>
    <t>多度津町</t>
  </si>
  <si>
    <t>ﾀﾄﾞﾂﾁｮｳ</t>
  </si>
  <si>
    <t>374067</t>
  </si>
  <si>
    <t>まんのう町</t>
  </si>
  <si>
    <t>ﾏﾝﾉｳﾁｮｳ</t>
  </si>
  <si>
    <t>382019</t>
  </si>
  <si>
    <t>愛媛県</t>
  </si>
  <si>
    <t>松山市</t>
  </si>
  <si>
    <t>ｴﾋﾒｹﾝ</t>
  </si>
  <si>
    <t>ﾏﾂﾔﾏｼ</t>
  </si>
  <si>
    <t>382027</t>
  </si>
  <si>
    <t>今治市</t>
  </si>
  <si>
    <t>ｲﾏﾊﾞﾘｼ</t>
  </si>
  <si>
    <t>382035</t>
  </si>
  <si>
    <t>宇和島市</t>
  </si>
  <si>
    <t>ｳﾜｼﾞﾏｼ</t>
  </si>
  <si>
    <t>382043</t>
  </si>
  <si>
    <t>八幡浜市</t>
  </si>
  <si>
    <t>ﾔﾜﾀﾊﾏｼ</t>
  </si>
  <si>
    <t>382051</t>
  </si>
  <si>
    <t>新居浜市</t>
  </si>
  <si>
    <t>ﾆｲﾊﾏｼ</t>
  </si>
  <si>
    <t>382060</t>
  </si>
  <si>
    <t>西条市</t>
  </si>
  <si>
    <t>ｻｲｼﾞｮｳｼ</t>
    <phoneticPr fontId="13"/>
  </si>
  <si>
    <t>382078</t>
  </si>
  <si>
    <t>大洲市</t>
  </si>
  <si>
    <t>ｵｵｽﾞｼ</t>
  </si>
  <si>
    <t>382108</t>
  </si>
  <si>
    <t>伊予市</t>
  </si>
  <si>
    <t>ｲﾖｼ</t>
  </si>
  <si>
    <t>382132</t>
  </si>
  <si>
    <t>四国中央市</t>
  </si>
  <si>
    <t>ｼｺｸﾁｭｳｵｳｼ</t>
  </si>
  <si>
    <t>382141</t>
  </si>
  <si>
    <t>西予市</t>
  </si>
  <si>
    <t>ｾｲﾖｼ</t>
  </si>
  <si>
    <t>382159</t>
  </si>
  <si>
    <t>東温市</t>
  </si>
  <si>
    <t>ﾄｳｵﾝｼ</t>
  </si>
  <si>
    <t>383562</t>
  </si>
  <si>
    <t>上島町</t>
  </si>
  <si>
    <t>ｶﾐｼﾞﾏﾁｮｳ</t>
  </si>
  <si>
    <t>383864</t>
  </si>
  <si>
    <t>久万高原町</t>
  </si>
  <si>
    <t>ｸﾏｺｳｹﾞﾝﾁｮｳ</t>
  </si>
  <si>
    <t>384011</t>
  </si>
  <si>
    <t>ﾏｻｷﾁｮｳ</t>
  </si>
  <si>
    <t>384020</t>
  </si>
  <si>
    <t>砥部町</t>
  </si>
  <si>
    <t>ﾄﾍﾞﾁｮｳ</t>
  </si>
  <si>
    <t>384224</t>
  </si>
  <si>
    <t>内子町</t>
  </si>
  <si>
    <t>ｳﾁｺﾁｮｳ</t>
  </si>
  <si>
    <t>384429</t>
  </si>
  <si>
    <t>伊方町</t>
  </si>
  <si>
    <t>ｲｶﾀﾁｮｳ</t>
  </si>
  <si>
    <t>384844</t>
  </si>
  <si>
    <t>松野町</t>
  </si>
  <si>
    <t>ﾏﾂﾉﾁｮｳ</t>
  </si>
  <si>
    <t>384887</t>
  </si>
  <si>
    <t>鬼北町</t>
  </si>
  <si>
    <t>385069</t>
  </si>
  <si>
    <t>愛南町</t>
  </si>
  <si>
    <t>ｱｲﾅﾝﾁｮｳ</t>
  </si>
  <si>
    <t>392014</t>
  </si>
  <si>
    <t>高知県</t>
  </si>
  <si>
    <t>高知市</t>
  </si>
  <si>
    <t>ｺｳﾁｹﾝ</t>
  </si>
  <si>
    <t>ｺｳﾁｼ</t>
  </si>
  <si>
    <t>392022</t>
  </si>
  <si>
    <t>室戸市</t>
  </si>
  <si>
    <t>ﾑﾛﾄｼ</t>
  </si>
  <si>
    <t>392031</t>
  </si>
  <si>
    <t>安芸市</t>
  </si>
  <si>
    <t>ｱｷｼ</t>
  </si>
  <si>
    <t>392049</t>
  </si>
  <si>
    <t>南国市</t>
  </si>
  <si>
    <t>ﾅﾝｺｸｼ</t>
  </si>
  <si>
    <t>392057</t>
  </si>
  <si>
    <t>土佐市</t>
  </si>
  <si>
    <t>ﾄｻｼ</t>
  </si>
  <si>
    <t>392065</t>
  </si>
  <si>
    <t>須崎市</t>
  </si>
  <si>
    <t>ｽｻｷｼ</t>
  </si>
  <si>
    <t>392081</t>
  </si>
  <si>
    <t>宿毛市</t>
  </si>
  <si>
    <t>ｽｸﾓｼ</t>
  </si>
  <si>
    <t>392090</t>
  </si>
  <si>
    <t>土佐清水市</t>
  </si>
  <si>
    <t>ﾄｻｼﾐｽﾞｼ</t>
  </si>
  <si>
    <t>392103</t>
  </si>
  <si>
    <t>四万十市</t>
  </si>
  <si>
    <t>ｼﾏﾝﾄｼ</t>
  </si>
  <si>
    <t>392111</t>
  </si>
  <si>
    <t>香南市</t>
  </si>
  <si>
    <t>392120</t>
  </si>
  <si>
    <t>香美市</t>
  </si>
  <si>
    <t>ｶﾐｼ</t>
  </si>
  <si>
    <t>393011</t>
  </si>
  <si>
    <t>東洋町</t>
  </si>
  <si>
    <t>ﾄｳﾖｳﾁｮｳ</t>
  </si>
  <si>
    <t>393029</t>
  </si>
  <si>
    <t>奈半利町</t>
  </si>
  <si>
    <t>ﾅﾊﾘﾁｮｳ</t>
  </si>
  <si>
    <t>393037</t>
  </si>
  <si>
    <t>田野町</t>
  </si>
  <si>
    <t>ﾀﾉﾁｮｳ</t>
  </si>
  <si>
    <t>393045</t>
  </si>
  <si>
    <t>安田町</t>
  </si>
  <si>
    <t>ﾔｽﾀﾞﾁｮｳ</t>
  </si>
  <si>
    <t>393053</t>
  </si>
  <si>
    <t>北川村</t>
  </si>
  <si>
    <t>ｷﾀｶﾞﾜﾑﾗ</t>
  </si>
  <si>
    <t>393061</t>
  </si>
  <si>
    <t>馬路村</t>
  </si>
  <si>
    <t>ｳﾏｼﾞﾑﾗ</t>
  </si>
  <si>
    <t>393070</t>
  </si>
  <si>
    <t>芸西村</t>
  </si>
  <si>
    <t>ｹﾞｲｾｲﾑﾗ</t>
  </si>
  <si>
    <t>393410</t>
  </si>
  <si>
    <t>本山町</t>
  </si>
  <si>
    <t>ﾓﾄﾔﾏﾁｮｳ</t>
  </si>
  <si>
    <t>393444</t>
  </si>
  <si>
    <t>大豊町</t>
  </si>
  <si>
    <t>ｵｵﾄﾖﾁｮｳ</t>
  </si>
  <si>
    <t>393631</t>
  </si>
  <si>
    <t>土佐町</t>
  </si>
  <si>
    <t>ﾄｻﾁｮｳ</t>
  </si>
  <si>
    <t>393649</t>
  </si>
  <si>
    <t>大川村</t>
  </si>
  <si>
    <t>ｵｵｶﾜﾑﾗ</t>
  </si>
  <si>
    <t>393860</t>
  </si>
  <si>
    <t>いの町</t>
  </si>
  <si>
    <t>ｲﾉﾁｮｳ</t>
  </si>
  <si>
    <t>393878</t>
  </si>
  <si>
    <t>仁淀川町</t>
  </si>
  <si>
    <t>ﾆﾖﾄﾞｶﾞﾜﾁｮｳ</t>
    <phoneticPr fontId="13"/>
  </si>
  <si>
    <t>394017</t>
  </si>
  <si>
    <t>中土佐町</t>
  </si>
  <si>
    <t>ﾅｶﾄｻﾁｮｳ</t>
  </si>
  <si>
    <t>394025</t>
  </si>
  <si>
    <t>佐川町</t>
  </si>
  <si>
    <t>ｻｶﾜﾁｮｳ</t>
  </si>
  <si>
    <t>394033</t>
  </si>
  <si>
    <t>越知町</t>
  </si>
  <si>
    <t>ｵﾁﾁｮｳ</t>
  </si>
  <si>
    <t>394050</t>
  </si>
  <si>
    <t>梼原町</t>
  </si>
  <si>
    <t>ﾕｽﾊﾗﾁｮｳ</t>
  </si>
  <si>
    <t>394106</t>
  </si>
  <si>
    <t>日高村</t>
  </si>
  <si>
    <t>ﾋﾀﾞｶﾑﾗ</t>
  </si>
  <si>
    <t>394114</t>
  </si>
  <si>
    <t>津野町</t>
  </si>
  <si>
    <t>ﾂﾉﾁｮｳ</t>
  </si>
  <si>
    <t>394122</t>
  </si>
  <si>
    <t>四万十町</t>
  </si>
  <si>
    <t>ｼﾏﾝﾄﾁｮｳ</t>
  </si>
  <si>
    <t>394246</t>
  </si>
  <si>
    <t>大月町</t>
  </si>
  <si>
    <t>ｵｵﾂｷﾁｮｳ</t>
  </si>
  <si>
    <t>394271</t>
  </si>
  <si>
    <t>三原村</t>
  </si>
  <si>
    <t>ﾐﾊﾗﾑﾗ</t>
  </si>
  <si>
    <t>394289</t>
  </si>
  <si>
    <t>黒潮町</t>
  </si>
  <si>
    <t>ｸﾛｼｵﾁｮｳ</t>
  </si>
  <si>
    <t>401005</t>
  </si>
  <si>
    <t>福岡県</t>
  </si>
  <si>
    <t>北九州市</t>
  </si>
  <si>
    <t>ﾌｸｵｶｹﾝ</t>
  </si>
  <si>
    <t>ｷﾀｷｭｳｼｭｳｼ</t>
    <phoneticPr fontId="13"/>
  </si>
  <si>
    <t>401307</t>
  </si>
  <si>
    <t>福岡市</t>
  </si>
  <si>
    <t>ﾌｸｵｶｼ</t>
  </si>
  <si>
    <t>402028</t>
  </si>
  <si>
    <t>大牟田市</t>
  </si>
  <si>
    <t>ｵｵﾑﾀｼ</t>
  </si>
  <si>
    <t>402036</t>
  </si>
  <si>
    <t>久留米市</t>
  </si>
  <si>
    <t>ｸﾙﾒｼ</t>
  </si>
  <si>
    <t>402044</t>
  </si>
  <si>
    <t>直方市</t>
  </si>
  <si>
    <t>ﾉｵｶﾞﾀｼ</t>
  </si>
  <si>
    <t>402052</t>
  </si>
  <si>
    <t>飯塚市</t>
  </si>
  <si>
    <t>ｲｲﾂﾞｶｼ</t>
  </si>
  <si>
    <t>402061</t>
  </si>
  <si>
    <t>田川市</t>
  </si>
  <si>
    <t>ﾀｶﾞﾜｼ</t>
  </si>
  <si>
    <t>402079</t>
  </si>
  <si>
    <t>柳川市</t>
  </si>
  <si>
    <t>ﾔﾅｶﾞﾜｼ</t>
  </si>
  <si>
    <t>402109</t>
  </si>
  <si>
    <t>八女市</t>
  </si>
  <si>
    <t>ﾔﾒｼ</t>
  </si>
  <si>
    <t>402117</t>
  </si>
  <si>
    <t>筑後市</t>
  </si>
  <si>
    <t>ﾁｸｺﾞｼ</t>
  </si>
  <si>
    <t>402125</t>
  </si>
  <si>
    <t>大川市</t>
  </si>
  <si>
    <t>ｵｵｶﾜｼ</t>
  </si>
  <si>
    <t>402133</t>
  </si>
  <si>
    <t>行橋市</t>
  </si>
  <si>
    <t>ﾕｸﾊｼｼ</t>
  </si>
  <si>
    <t>402141</t>
  </si>
  <si>
    <t>豊前市</t>
  </si>
  <si>
    <t>ﾌﾞｾﾞﾝｼ</t>
  </si>
  <si>
    <t>402150</t>
  </si>
  <si>
    <t>中間市</t>
  </si>
  <si>
    <t>ﾅｶﾏｼ</t>
  </si>
  <si>
    <t>402168</t>
  </si>
  <si>
    <t>小郡市</t>
  </si>
  <si>
    <t>ｵｺﾞｵﾘｼ</t>
  </si>
  <si>
    <t>402176</t>
  </si>
  <si>
    <t>筑紫野市</t>
  </si>
  <si>
    <t>ﾁｸｼﾉｼ</t>
  </si>
  <si>
    <t>402184</t>
  </si>
  <si>
    <t>春日市</t>
  </si>
  <si>
    <t>ｶｽｶﾞｼ</t>
  </si>
  <si>
    <t>402192</t>
  </si>
  <si>
    <t>大野城市</t>
  </si>
  <si>
    <t>ｵｵﾉｼﾞｮｳｼ</t>
  </si>
  <si>
    <t>402206</t>
  </si>
  <si>
    <t>宗像市</t>
  </si>
  <si>
    <t>ﾑﾅｶﾀｼ</t>
  </si>
  <si>
    <t>402214</t>
  </si>
  <si>
    <t>太宰府市</t>
  </si>
  <si>
    <t>ﾀﾞｻﾞｲﾌｼ</t>
  </si>
  <si>
    <t>402231</t>
  </si>
  <si>
    <t>古賀市</t>
  </si>
  <si>
    <t>402249</t>
  </si>
  <si>
    <t>福津市</t>
  </si>
  <si>
    <t>ﾌｸﾂｼ</t>
  </si>
  <si>
    <t>402257</t>
  </si>
  <si>
    <t>うきは市</t>
  </si>
  <si>
    <t>ｳｷﾊｼ</t>
  </si>
  <si>
    <t>402265</t>
  </si>
  <si>
    <t>宮若市</t>
  </si>
  <si>
    <t>ﾐﾔﾜｶｼ</t>
  </si>
  <si>
    <t>402273</t>
  </si>
  <si>
    <t>嘉麻市</t>
  </si>
  <si>
    <t>ｶﾏｼ</t>
  </si>
  <si>
    <t>402281</t>
  </si>
  <si>
    <t>朝倉市</t>
  </si>
  <si>
    <t>ｱｻｸﾗｼ</t>
  </si>
  <si>
    <t>402290</t>
  </si>
  <si>
    <t>みやま市</t>
  </si>
  <si>
    <t>ﾐﾔﾏｼ</t>
  </si>
  <si>
    <t>402303</t>
  </si>
  <si>
    <t>糸島市</t>
  </si>
  <si>
    <t>ｲﾄｼﾏｼ</t>
  </si>
  <si>
    <t>402311</t>
    <phoneticPr fontId="13"/>
  </si>
  <si>
    <t>福岡県</t>
    <rPh sb="0" eb="3">
      <t>フクオカケン</t>
    </rPh>
    <phoneticPr fontId="13"/>
  </si>
  <si>
    <t>那珂川市</t>
    <rPh sb="0" eb="3">
      <t>ナカガワ</t>
    </rPh>
    <rPh sb="3" eb="4">
      <t>シ</t>
    </rPh>
    <phoneticPr fontId="13"/>
  </si>
  <si>
    <t>ﾌｸｵｶｹﾝ</t>
    <phoneticPr fontId="13"/>
  </si>
  <si>
    <t>ﾅｶｶﾞﾜｼ</t>
    <phoneticPr fontId="13"/>
  </si>
  <si>
    <t>403415</t>
  </si>
  <si>
    <t>宇美町</t>
  </si>
  <si>
    <t>ｳﾐﾏﾁ</t>
  </si>
  <si>
    <t>403423</t>
  </si>
  <si>
    <t>篠栗町</t>
  </si>
  <si>
    <t>ｻｻｸﾞﾘﾏﾁ</t>
  </si>
  <si>
    <t>403431</t>
  </si>
  <si>
    <t>志免町</t>
  </si>
  <si>
    <t>ｼﾒﾏﾁ</t>
  </si>
  <si>
    <t>403440</t>
  </si>
  <si>
    <t>須恵町</t>
  </si>
  <si>
    <t>ｽｴﾏﾁ</t>
  </si>
  <si>
    <t>403458</t>
  </si>
  <si>
    <t>新宮町</t>
  </si>
  <si>
    <t>ｼﾝｸﾞｳﾏﾁ</t>
  </si>
  <si>
    <t>403482</t>
  </si>
  <si>
    <t>久山町</t>
  </si>
  <si>
    <t>ﾋｻﾔﾏﾏﾁ</t>
  </si>
  <si>
    <t>403491</t>
  </si>
  <si>
    <t>粕屋町</t>
  </si>
  <si>
    <t>ｶｽﾔﾏﾁ</t>
  </si>
  <si>
    <t>403814</t>
  </si>
  <si>
    <t>芦屋町</t>
  </si>
  <si>
    <t>ｱｼﾔﾏﾁ</t>
  </si>
  <si>
    <t>403822</t>
  </si>
  <si>
    <t>水巻町</t>
  </si>
  <si>
    <t>ﾐｽﾞﾏｷﾏﾁ</t>
  </si>
  <si>
    <t>403831</t>
  </si>
  <si>
    <t>岡垣町</t>
  </si>
  <si>
    <t>ｵｶｶﾞｷﾏﾁ</t>
  </si>
  <si>
    <t>403849</t>
  </si>
  <si>
    <t>遠賀町</t>
  </si>
  <si>
    <t>ｵﾝｶﾞﾁｮｳ</t>
  </si>
  <si>
    <t>404012</t>
  </si>
  <si>
    <t>小竹町</t>
  </si>
  <si>
    <t>ｺﾀｹﾏﾁ</t>
  </si>
  <si>
    <t>404021</t>
  </si>
  <si>
    <t>鞍手町</t>
  </si>
  <si>
    <t>ｸﾗﾃﾏﾁ</t>
  </si>
  <si>
    <t>404217</t>
  </si>
  <si>
    <t>桂川町</t>
  </si>
  <si>
    <t>ｹｲｾﾝﾏﾁ</t>
  </si>
  <si>
    <t>404471</t>
  </si>
  <si>
    <t>筑前町</t>
  </si>
  <si>
    <t>ﾁｸｾﾞﾝﾏﾁ</t>
  </si>
  <si>
    <t>404489</t>
  </si>
  <si>
    <t>東峰村</t>
  </si>
  <si>
    <t>ﾄｳﾎｳﾑﾗ</t>
  </si>
  <si>
    <t>405035</t>
  </si>
  <si>
    <t>大刀洗町</t>
  </si>
  <si>
    <t>ﾀﾁｱﾗｲﾏﾁ</t>
  </si>
  <si>
    <t>405221</t>
  </si>
  <si>
    <t>大木町</t>
  </si>
  <si>
    <t>ｵｵｷﾏﾁ</t>
  </si>
  <si>
    <t>405442</t>
  </si>
  <si>
    <t>ﾋﾛｶﾜﾏﾁ</t>
  </si>
  <si>
    <t>406015</t>
  </si>
  <si>
    <t>香春町</t>
  </si>
  <si>
    <t>ｶﾜﾗﾏﾁ</t>
  </si>
  <si>
    <t>406023</t>
  </si>
  <si>
    <t>添田町</t>
  </si>
  <si>
    <t>ｿｴﾀﾞﾏﾁ</t>
  </si>
  <si>
    <t>406040</t>
  </si>
  <si>
    <t>糸田町</t>
  </si>
  <si>
    <t>ｲﾄﾀﾞﾏﾁ</t>
  </si>
  <si>
    <t>406058</t>
  </si>
  <si>
    <t>406082</t>
  </si>
  <si>
    <t>大任町</t>
  </si>
  <si>
    <t>ｵｵﾄｳﾏﾁ</t>
  </si>
  <si>
    <t>406091</t>
  </si>
  <si>
    <t>赤村</t>
  </si>
  <si>
    <t>ｱｶﾑﾗ</t>
  </si>
  <si>
    <t>406104</t>
  </si>
  <si>
    <t>福智町</t>
  </si>
  <si>
    <t>ﾌｸﾁﾏﾁ</t>
  </si>
  <si>
    <t>406210</t>
  </si>
  <si>
    <t>苅田町</t>
  </si>
  <si>
    <t>ｶﾝﾀﾞﾏﾁ</t>
  </si>
  <si>
    <t>406252</t>
  </si>
  <si>
    <t>みやこ町</t>
  </si>
  <si>
    <t>ﾐﾔｺﾏﾁ</t>
  </si>
  <si>
    <t>406422</t>
  </si>
  <si>
    <t>吉富町</t>
  </si>
  <si>
    <t>ﾖｼﾄﾐﾏﾁ</t>
  </si>
  <si>
    <t>406465</t>
  </si>
  <si>
    <t>上毛町</t>
  </si>
  <si>
    <t>ｺｳｹﾞﾏﾁ</t>
  </si>
  <si>
    <t>406473</t>
  </si>
  <si>
    <t>築上町</t>
  </si>
  <si>
    <t>ﾁｸｼﾞｮｳﾏﾁ</t>
  </si>
  <si>
    <t>412015</t>
  </si>
  <si>
    <t>佐賀県</t>
  </si>
  <si>
    <t>佐賀市</t>
  </si>
  <si>
    <t>ｻｶﾞｹﾝ</t>
  </si>
  <si>
    <t>ｻｶﾞｼ</t>
  </si>
  <si>
    <t>412023</t>
  </si>
  <si>
    <t>唐津市</t>
  </si>
  <si>
    <t>ｶﾗﾂｼ</t>
  </si>
  <si>
    <t>412031</t>
  </si>
  <si>
    <t>鳥栖市</t>
  </si>
  <si>
    <t>ﾄｽｼ</t>
  </si>
  <si>
    <t>412040</t>
  </si>
  <si>
    <t>多久市</t>
  </si>
  <si>
    <t>ﾀｸｼ</t>
  </si>
  <si>
    <t>412058</t>
  </si>
  <si>
    <t>伊万里市</t>
  </si>
  <si>
    <t>ｲﾏﾘｼ</t>
  </si>
  <si>
    <t>412066</t>
  </si>
  <si>
    <t>武雄市</t>
  </si>
  <si>
    <t>ﾀｹｵｼ</t>
  </si>
  <si>
    <t>412074</t>
  </si>
  <si>
    <t>鹿島市</t>
  </si>
  <si>
    <t>412082</t>
  </si>
  <si>
    <t>小城市</t>
  </si>
  <si>
    <t>ｵｷﾞｼ</t>
  </si>
  <si>
    <t>412091</t>
  </si>
  <si>
    <t>嬉野市</t>
  </si>
  <si>
    <t>ｳﾚｼﾉｼ</t>
  </si>
  <si>
    <t>412104</t>
  </si>
  <si>
    <t>神埼市</t>
  </si>
  <si>
    <t>ｶﾝｻﾞｷｼ</t>
  </si>
  <si>
    <t>413275</t>
  </si>
  <si>
    <t>吉野ヶ里町</t>
  </si>
  <si>
    <t>ﾖｼﾉｶﾞﾘﾁｮｳ</t>
  </si>
  <si>
    <t>413411</t>
  </si>
  <si>
    <t>基山町</t>
  </si>
  <si>
    <t>ｷﾔﾏﾁｮｳ</t>
  </si>
  <si>
    <t>413453</t>
  </si>
  <si>
    <t>上峰町</t>
  </si>
  <si>
    <t>ｶﾐﾐﾈﾁｮｳ</t>
  </si>
  <si>
    <t>413461</t>
  </si>
  <si>
    <t>みやき町</t>
  </si>
  <si>
    <t>ﾐﾔｷﾁｮｳ</t>
  </si>
  <si>
    <t>413879</t>
  </si>
  <si>
    <t>玄海町</t>
  </si>
  <si>
    <t>ｹﾞﾝｶｲﾁｮｳ</t>
  </si>
  <si>
    <t>414018</t>
  </si>
  <si>
    <t>有田町</t>
  </si>
  <si>
    <t>ｱﾘﾀﾁｮｳ</t>
  </si>
  <si>
    <t>414239</t>
  </si>
  <si>
    <t>大町町</t>
  </si>
  <si>
    <t>ｵｵﾏﾁﾁｮｳ</t>
  </si>
  <si>
    <t>414247</t>
  </si>
  <si>
    <t>江北町</t>
  </si>
  <si>
    <t>ｺｳﾎｸﾏﾁ</t>
  </si>
  <si>
    <t>414255</t>
  </si>
  <si>
    <t>白石町</t>
  </si>
  <si>
    <t>ｼﾛｲｼﾁｮｳ</t>
  </si>
  <si>
    <t>414417</t>
  </si>
  <si>
    <t>太良町</t>
  </si>
  <si>
    <t>ﾀﾗﾁｮｳ</t>
  </si>
  <si>
    <t>422011</t>
  </si>
  <si>
    <t>長崎市</t>
  </si>
  <si>
    <t>ﾅｶﾞｻｷｹﾝ</t>
  </si>
  <si>
    <t>ﾅｶﾞｻｷｼ</t>
  </si>
  <si>
    <t>422029</t>
  </si>
  <si>
    <t>佐世保市</t>
  </si>
  <si>
    <t>ｻｾﾎﾞｼ</t>
  </si>
  <si>
    <t>422037</t>
  </si>
  <si>
    <t>島原市</t>
  </si>
  <si>
    <t>ｼﾏﾊﾞﾗｼ</t>
  </si>
  <si>
    <t>422045</t>
  </si>
  <si>
    <t>諫早市</t>
  </si>
  <si>
    <t>ｲｻﾊﾔｼ</t>
  </si>
  <si>
    <t>422053</t>
  </si>
  <si>
    <t>大村市</t>
  </si>
  <si>
    <t>ｵｵﾑﾗｼ</t>
  </si>
  <si>
    <t>422070</t>
  </si>
  <si>
    <t>平戸市</t>
  </si>
  <si>
    <t>ﾋﾗﾄﾞｼ</t>
  </si>
  <si>
    <t>422088</t>
  </si>
  <si>
    <t>松浦市</t>
  </si>
  <si>
    <t>ﾏﾂｳﾗｼ</t>
  </si>
  <si>
    <t>422096</t>
  </si>
  <si>
    <t>422100</t>
  </si>
  <si>
    <t>壱岐市</t>
  </si>
  <si>
    <t>ｲｷｼ</t>
  </si>
  <si>
    <t>422118</t>
  </si>
  <si>
    <t>五島市</t>
  </si>
  <si>
    <t>ｺﾞﾄｳｼ</t>
  </si>
  <si>
    <t>422126</t>
  </si>
  <si>
    <t>西海市</t>
  </si>
  <si>
    <t>ｻｲｶｲｼ</t>
  </si>
  <si>
    <t>422134</t>
  </si>
  <si>
    <t>雲仙市</t>
  </si>
  <si>
    <t>ｳﾝｾﾞﾝｼ</t>
  </si>
  <si>
    <t>422142</t>
  </si>
  <si>
    <t>南島原市</t>
  </si>
  <si>
    <t>ﾐﾅﾐｼﾏﾊﾞﾗｼ</t>
  </si>
  <si>
    <t>423076</t>
  </si>
  <si>
    <t>長与町</t>
  </si>
  <si>
    <t>ﾅｶﾞﾖﾁｮｳ</t>
  </si>
  <si>
    <t>423084</t>
  </si>
  <si>
    <t>時津町</t>
  </si>
  <si>
    <t>ﾄｷﾞﾂﾁｮｳ</t>
  </si>
  <si>
    <t>423211</t>
  </si>
  <si>
    <t>東彼杵町</t>
  </si>
  <si>
    <t>ﾋｶﾞｼｿﾉｷﾞﾁｮｳ</t>
  </si>
  <si>
    <t>423220</t>
  </si>
  <si>
    <t>川棚町</t>
  </si>
  <si>
    <t>ｶﾜﾀﾅﾁｮｳ</t>
  </si>
  <si>
    <t>423238</t>
  </si>
  <si>
    <t>波佐見町</t>
  </si>
  <si>
    <t>ﾊｻﾐﾁｮｳ</t>
  </si>
  <si>
    <t>423831</t>
  </si>
  <si>
    <t>小値賀町</t>
  </si>
  <si>
    <t>ｵﾁﾞｶﾁｮｳ</t>
  </si>
  <si>
    <t>423912</t>
  </si>
  <si>
    <t>佐々町</t>
  </si>
  <si>
    <t>ｻｻﾞﾁｮｳ</t>
  </si>
  <si>
    <t>424111</t>
  </si>
  <si>
    <t>新上五島町</t>
  </si>
  <si>
    <t>ｼﾝｶﾐｺﾞﾄｳﾁｮｳ</t>
  </si>
  <si>
    <t>431001</t>
  </si>
  <si>
    <t>熊本県</t>
  </si>
  <si>
    <t>熊本市</t>
  </si>
  <si>
    <t>ｸﾏﾓﾄｹﾝ</t>
  </si>
  <si>
    <t>ｸﾏﾓﾄｼ</t>
  </si>
  <si>
    <t>432024</t>
  </si>
  <si>
    <t>八代市</t>
  </si>
  <si>
    <t>ﾔﾂｼﾛｼ</t>
  </si>
  <si>
    <t>432032</t>
  </si>
  <si>
    <t>人吉市</t>
  </si>
  <si>
    <t>ﾋﾄﾖｼｼ</t>
  </si>
  <si>
    <t>432041</t>
  </si>
  <si>
    <t>荒尾市</t>
  </si>
  <si>
    <t>ｱﾗｵｼ</t>
  </si>
  <si>
    <t>432059</t>
  </si>
  <si>
    <t>水俣市</t>
  </si>
  <si>
    <t>ﾐﾅﾏﾀｼ</t>
  </si>
  <si>
    <t>432067</t>
  </si>
  <si>
    <t>玉名市</t>
  </si>
  <si>
    <t>ﾀﾏﾅｼ</t>
  </si>
  <si>
    <t>432083</t>
  </si>
  <si>
    <t>山鹿市</t>
  </si>
  <si>
    <t>ﾔﾏｶﾞｼ</t>
  </si>
  <si>
    <t>432105</t>
  </si>
  <si>
    <t>菊池市</t>
  </si>
  <si>
    <t>ｷｸﾁｼ</t>
  </si>
  <si>
    <t>432113</t>
  </si>
  <si>
    <t>宇土市</t>
  </si>
  <si>
    <t>ｳﾄｼ</t>
  </si>
  <si>
    <t>432121</t>
  </si>
  <si>
    <t>上天草市</t>
  </si>
  <si>
    <t>ｶﾐｱﾏｸｻｼ</t>
  </si>
  <si>
    <t>432130</t>
  </si>
  <si>
    <t>宇城市</t>
  </si>
  <si>
    <t>ｳｷｼ</t>
  </si>
  <si>
    <t>432148</t>
  </si>
  <si>
    <t>阿蘇市</t>
  </si>
  <si>
    <t>ｱｿｼ</t>
  </si>
  <si>
    <t>432156</t>
  </si>
  <si>
    <t>天草市</t>
  </si>
  <si>
    <t>ｱﾏｸｻｼ</t>
  </si>
  <si>
    <t>432164</t>
  </si>
  <si>
    <t>合志市</t>
  </si>
  <si>
    <t>ｺｳｼｼ</t>
  </si>
  <si>
    <t>433489</t>
  </si>
  <si>
    <t>433641</t>
  </si>
  <si>
    <t>玉東町</t>
  </si>
  <si>
    <t>ｷﾞｮｸﾄｳﾏﾁ</t>
    <phoneticPr fontId="13"/>
  </si>
  <si>
    <t>433675</t>
  </si>
  <si>
    <t>南関町</t>
  </si>
  <si>
    <t>ﾅﾝｶﾝﾏﾁ</t>
  </si>
  <si>
    <t>433683</t>
  </si>
  <si>
    <t>長洲町</t>
  </si>
  <si>
    <t>ﾅｶﾞｽﾏﾁ</t>
  </si>
  <si>
    <t>433691</t>
  </si>
  <si>
    <t>和水町</t>
  </si>
  <si>
    <t>ﾅｺﾞﾐﾏﾁ</t>
  </si>
  <si>
    <t>434035</t>
  </si>
  <si>
    <t>大津町</t>
  </si>
  <si>
    <t>ｵｵﾂﾞﾏﾁ</t>
  </si>
  <si>
    <t>434043</t>
  </si>
  <si>
    <t>菊陽町</t>
  </si>
  <si>
    <t>ｷｸﾖｳﾏﾁ</t>
  </si>
  <si>
    <t>434230</t>
  </si>
  <si>
    <t>南小国町</t>
  </si>
  <si>
    <t>ﾐﾅﾐｵｸﾞﾆﾏﾁ</t>
  </si>
  <si>
    <t>434248</t>
  </si>
  <si>
    <t>434256</t>
  </si>
  <si>
    <t>産山村</t>
  </si>
  <si>
    <t>ｳﾌﾞﾔﾏﾑﾗ</t>
  </si>
  <si>
    <t>434281</t>
  </si>
  <si>
    <t>434329</t>
  </si>
  <si>
    <t>西原村</t>
  </si>
  <si>
    <t>ﾆｼﾊﾗﾑﾗ</t>
  </si>
  <si>
    <t>434337</t>
  </si>
  <si>
    <t>南阿蘇村</t>
  </si>
  <si>
    <t>ﾐﾅﾐｱｿﾑﾗ</t>
  </si>
  <si>
    <t>434418</t>
  </si>
  <si>
    <t>御船町</t>
  </si>
  <si>
    <t>ﾐﾌﾈﾏﾁ</t>
  </si>
  <si>
    <t>434426</t>
  </si>
  <si>
    <t>嘉島町</t>
  </si>
  <si>
    <t>ｶｼﾏﾏﾁ</t>
  </si>
  <si>
    <t>434434</t>
  </si>
  <si>
    <t>益城町</t>
  </si>
  <si>
    <t>ﾏｼｷﾏﾁ</t>
  </si>
  <si>
    <t>434442</t>
  </si>
  <si>
    <t>甲佐町</t>
  </si>
  <si>
    <t>ｺｳｻﾏﾁ</t>
  </si>
  <si>
    <t>434477</t>
  </si>
  <si>
    <t>山都町</t>
  </si>
  <si>
    <t>ﾔﾏﾄﾁｮｳ</t>
  </si>
  <si>
    <t>434680</t>
  </si>
  <si>
    <t>氷川町</t>
  </si>
  <si>
    <t>ﾋｶﾜﾁｮｳ</t>
  </si>
  <si>
    <t>434825</t>
  </si>
  <si>
    <t>芦北町</t>
  </si>
  <si>
    <t>ｱｼｷﾀﾏﾁ</t>
  </si>
  <si>
    <t>434841</t>
  </si>
  <si>
    <t>津奈木町</t>
  </si>
  <si>
    <t>ﾂﾅｷﾞﾏﾁ</t>
  </si>
  <si>
    <t>435015</t>
  </si>
  <si>
    <t>錦町</t>
  </si>
  <si>
    <t>ﾆｼｷﾏﾁ</t>
  </si>
  <si>
    <t>435058</t>
  </si>
  <si>
    <t>多良木町</t>
  </si>
  <si>
    <t>ﾀﾗｷﾞﾏﾁ</t>
  </si>
  <si>
    <t>435066</t>
  </si>
  <si>
    <t>湯前町</t>
  </si>
  <si>
    <t>ﾕﾉﾏｴﾏﾁ</t>
  </si>
  <si>
    <t>435074</t>
  </si>
  <si>
    <t>水上村</t>
  </si>
  <si>
    <t>ﾐｽﾞｶﾐﾑﾗ</t>
  </si>
  <si>
    <t>435104</t>
  </si>
  <si>
    <t>相良村</t>
  </si>
  <si>
    <t>ｻｶﾞﾗﾑﾗ</t>
  </si>
  <si>
    <t>435112</t>
  </si>
  <si>
    <t>五木村</t>
  </si>
  <si>
    <t>ｲﾂｷﾑﾗ</t>
  </si>
  <si>
    <t>435121</t>
  </si>
  <si>
    <t>山江村</t>
  </si>
  <si>
    <t>ﾔﾏｴﾑﾗ</t>
  </si>
  <si>
    <t>435139</t>
  </si>
  <si>
    <t>球磨村</t>
  </si>
  <si>
    <t>ｸﾏﾑﾗ</t>
  </si>
  <si>
    <t>435147</t>
  </si>
  <si>
    <t>あさぎり町</t>
  </si>
  <si>
    <t>ｱｻｷﾞﾘﾁｮｳ</t>
  </si>
  <si>
    <t>435317</t>
  </si>
  <si>
    <t>苓北町</t>
  </si>
  <si>
    <t>ﾚｲﾎｸﾏﾁ</t>
  </si>
  <si>
    <t>442011</t>
  </si>
  <si>
    <t>大分県</t>
  </si>
  <si>
    <t>大分市</t>
  </si>
  <si>
    <t>ｵｵｲﾀｹﾝ</t>
  </si>
  <si>
    <t>ｵｵｲﾀｼ</t>
  </si>
  <si>
    <t>442020</t>
  </si>
  <si>
    <t>別府市</t>
  </si>
  <si>
    <t>ﾍﾞｯﾌﾟｼ</t>
    <phoneticPr fontId="13"/>
  </si>
  <si>
    <t>442038</t>
  </si>
  <si>
    <t>中津市</t>
  </si>
  <si>
    <t>ﾅｶﾂｼ</t>
  </si>
  <si>
    <t>442046</t>
  </si>
  <si>
    <t>日田市</t>
  </si>
  <si>
    <t>ﾋﾀｼ</t>
  </si>
  <si>
    <t>442054</t>
  </si>
  <si>
    <t>佐伯市</t>
  </si>
  <si>
    <t>ｻｲｷｼ</t>
  </si>
  <si>
    <t>442062</t>
  </si>
  <si>
    <t>臼杵市</t>
  </si>
  <si>
    <t>ｳｽｷｼ</t>
  </si>
  <si>
    <t>442071</t>
  </si>
  <si>
    <t>津久見市</t>
  </si>
  <si>
    <t>ﾂｸﾐｼ</t>
  </si>
  <si>
    <t>442089</t>
  </si>
  <si>
    <t>竹田市</t>
  </si>
  <si>
    <t>ﾀｹﾀｼ</t>
  </si>
  <si>
    <t>442097</t>
  </si>
  <si>
    <t>豊後高田市</t>
  </si>
  <si>
    <t>ﾌﾞﾝｺﾞﾀｶﾀﾞｼ</t>
  </si>
  <si>
    <t>442101</t>
  </si>
  <si>
    <t>杵築市</t>
  </si>
  <si>
    <t>ｷﾂｷｼ</t>
  </si>
  <si>
    <t>442119</t>
  </si>
  <si>
    <t>宇佐市</t>
  </si>
  <si>
    <t>ｳｻｼ</t>
  </si>
  <si>
    <t>442127</t>
  </si>
  <si>
    <t>豊後大野市</t>
  </si>
  <si>
    <t>ﾌﾞﾝｺﾞｵｵﾉｼ</t>
  </si>
  <si>
    <t>442135</t>
  </si>
  <si>
    <t>由布市</t>
  </si>
  <si>
    <t>ﾕﾌｼ</t>
  </si>
  <si>
    <t>442143</t>
  </si>
  <si>
    <t>国東市</t>
  </si>
  <si>
    <t>ｸﾆｻｷｼ</t>
  </si>
  <si>
    <t>443221</t>
  </si>
  <si>
    <t>姫島村</t>
  </si>
  <si>
    <t>ﾋﾒｼﾏﾑﾗ</t>
  </si>
  <si>
    <t>443417</t>
  </si>
  <si>
    <t>日出町</t>
  </si>
  <si>
    <t>ﾋｼﾞﾏﾁ</t>
  </si>
  <si>
    <t>444618</t>
  </si>
  <si>
    <t>九重町</t>
  </si>
  <si>
    <t>ｺｺﾉｴﾏﾁ</t>
  </si>
  <si>
    <t>444626</t>
  </si>
  <si>
    <t>玖珠町</t>
  </si>
  <si>
    <t>ｸｽﾏﾁ</t>
  </si>
  <si>
    <t>452017</t>
  </si>
  <si>
    <t>宮崎県</t>
  </si>
  <si>
    <t>宮崎市</t>
  </si>
  <si>
    <t>ﾐﾔｻﾞｷｹﾝ</t>
  </si>
  <si>
    <t>ﾐﾔｻﾞｷｼ</t>
  </si>
  <si>
    <t>452025</t>
  </si>
  <si>
    <t>都城市</t>
  </si>
  <si>
    <t>ﾐﾔｺﾉｼﾞｮｳｼ</t>
  </si>
  <si>
    <t>452033</t>
  </si>
  <si>
    <t>延岡市</t>
  </si>
  <si>
    <t>ﾉﾍﾞｵｶｼ</t>
  </si>
  <si>
    <t>452041</t>
  </si>
  <si>
    <t>日南市</t>
  </si>
  <si>
    <t>ﾆﾁﾅﾝｼ</t>
  </si>
  <si>
    <t>452050</t>
  </si>
  <si>
    <t>小林市</t>
  </si>
  <si>
    <t>ｺﾊﾞﾔｼｼ</t>
  </si>
  <si>
    <t>452068</t>
  </si>
  <si>
    <t>日向市</t>
  </si>
  <si>
    <t>ﾋｭｳｶﾞｼ</t>
  </si>
  <si>
    <t>452076</t>
  </si>
  <si>
    <t>串間市</t>
  </si>
  <si>
    <t>ｸｼﾏｼ</t>
  </si>
  <si>
    <t>452084</t>
  </si>
  <si>
    <t>西都市</t>
  </si>
  <si>
    <t>ｻｲﾄｼ</t>
  </si>
  <si>
    <t>452092</t>
  </si>
  <si>
    <t>えびの市</t>
  </si>
  <si>
    <t>ｴﾋﾞﾉｼ</t>
  </si>
  <si>
    <t>453412</t>
  </si>
  <si>
    <t>三股町</t>
  </si>
  <si>
    <t>ﾐﾏﾀﾁｮｳ</t>
  </si>
  <si>
    <t>453617</t>
  </si>
  <si>
    <t>高原町</t>
  </si>
  <si>
    <t>ﾀｶﾊﾙﾁｮｳ</t>
  </si>
  <si>
    <t>453820</t>
  </si>
  <si>
    <t>国富町</t>
  </si>
  <si>
    <t>ｸﾆﾄﾐﾁｮｳ</t>
  </si>
  <si>
    <t>453838</t>
  </si>
  <si>
    <t>綾町</t>
  </si>
  <si>
    <t>ｱﾔﾁｮｳ</t>
  </si>
  <si>
    <t>454010</t>
  </si>
  <si>
    <t>高鍋町</t>
  </si>
  <si>
    <t>ﾀｶﾅﾍﾞﾁｮｳ</t>
  </si>
  <si>
    <t>454028</t>
  </si>
  <si>
    <t>新富町</t>
  </si>
  <si>
    <t>ｼﾝﾄﾐﾁｮｳ</t>
  </si>
  <si>
    <t>454036</t>
  </si>
  <si>
    <t>西米良村</t>
  </si>
  <si>
    <t>ﾆｼﾒﾗｿﾝ</t>
  </si>
  <si>
    <t>454044</t>
  </si>
  <si>
    <t>木城町</t>
  </si>
  <si>
    <t>ｷｼﾞｮｳﾁｮｳ</t>
  </si>
  <si>
    <t>454052</t>
  </si>
  <si>
    <t>川南町</t>
  </si>
  <si>
    <t>ｶﾜﾐﾅﾐﾁｮｳ</t>
  </si>
  <si>
    <t>454061</t>
  </si>
  <si>
    <t>都農町</t>
  </si>
  <si>
    <t>454214</t>
  </si>
  <si>
    <t>門川町</t>
  </si>
  <si>
    <t>ｶﾄﾞｶﾞﾜﾁｮｳ</t>
  </si>
  <si>
    <t>454290</t>
  </si>
  <si>
    <t>諸塚村</t>
  </si>
  <si>
    <t>ﾓﾛﾂｶｿﾝ</t>
  </si>
  <si>
    <t>454303</t>
  </si>
  <si>
    <t>椎葉村</t>
  </si>
  <si>
    <t>ｼｲﾊﾞｿﾝ</t>
  </si>
  <si>
    <t>454311</t>
  </si>
  <si>
    <t>454419</t>
  </si>
  <si>
    <t>高千穂町</t>
  </si>
  <si>
    <t>ﾀｶﾁﾎﾁｮｳ</t>
  </si>
  <si>
    <t>454427</t>
  </si>
  <si>
    <t>日之影町</t>
  </si>
  <si>
    <t>ﾋﾉｶｹﾞﾁｮｳ</t>
  </si>
  <si>
    <t>454435</t>
  </si>
  <si>
    <t>五ヶ瀬町</t>
  </si>
  <si>
    <t>ｺﾞｶｾﾁｮｳ</t>
  </si>
  <si>
    <t>462012</t>
  </si>
  <si>
    <t>鹿児島市</t>
  </si>
  <si>
    <t>ｶｺﾞｼﾏｹﾝ</t>
  </si>
  <si>
    <t>ｶｺﾞｼﾏｼ</t>
  </si>
  <si>
    <t>462039</t>
  </si>
  <si>
    <t>鹿屋市</t>
  </si>
  <si>
    <t>ｶﾉﾔｼ</t>
  </si>
  <si>
    <t>462047</t>
  </si>
  <si>
    <t>枕崎市</t>
  </si>
  <si>
    <t>ﾏｸﾗｻﾞｷｼ</t>
  </si>
  <si>
    <t>462063</t>
  </si>
  <si>
    <t>阿久根市</t>
  </si>
  <si>
    <t>ｱｸﾈｼ</t>
  </si>
  <si>
    <t>462080</t>
  </si>
  <si>
    <t>出水市</t>
  </si>
  <si>
    <t>462101</t>
  </si>
  <si>
    <t>指宿市</t>
  </si>
  <si>
    <t>ｲﾌﾞｽｷｼ</t>
  </si>
  <si>
    <t>462136</t>
  </si>
  <si>
    <t>西之表市</t>
  </si>
  <si>
    <t>ﾆｼﾉｵﾓﾃｼ</t>
  </si>
  <si>
    <t>462144</t>
  </si>
  <si>
    <t>垂水市</t>
  </si>
  <si>
    <t>ﾀﾙﾐｽﾞｼ</t>
  </si>
  <si>
    <t>462152</t>
  </si>
  <si>
    <t>薩摩川内市</t>
  </si>
  <si>
    <t>ｻﾂﾏｾﾝﾀﾞｲｼ</t>
  </si>
  <si>
    <t>462161</t>
  </si>
  <si>
    <t>日置市</t>
  </si>
  <si>
    <t>ﾋｵｷｼ</t>
  </si>
  <si>
    <t>462179</t>
  </si>
  <si>
    <t>曽於市</t>
  </si>
  <si>
    <t>ｿｵｼ</t>
  </si>
  <si>
    <t>462187</t>
  </si>
  <si>
    <t>霧島市</t>
  </si>
  <si>
    <t>ｷﾘｼﾏｼ</t>
  </si>
  <si>
    <t>462195</t>
  </si>
  <si>
    <t>いちき串木野市</t>
  </si>
  <si>
    <t>ｲﾁｷｸｼｷﾉｼ</t>
  </si>
  <si>
    <t>462209</t>
  </si>
  <si>
    <t>南さつま市</t>
  </si>
  <si>
    <t>ﾐﾅﾐｻﾂﾏｼ</t>
  </si>
  <si>
    <t>462217</t>
  </si>
  <si>
    <t>志布志市</t>
  </si>
  <si>
    <t>ｼﾌﾞｼｼ</t>
  </si>
  <si>
    <t>462225</t>
  </si>
  <si>
    <t>奄美市</t>
  </si>
  <si>
    <t>ｱﾏﾐｼ</t>
  </si>
  <si>
    <t>462233</t>
  </si>
  <si>
    <t>南九州市</t>
  </si>
  <si>
    <t>ﾐﾅﾐｷｭｳｼｭｳｼ</t>
  </si>
  <si>
    <t>462241</t>
  </si>
  <si>
    <t>伊佐市</t>
  </si>
  <si>
    <t>ｲｻｼ</t>
  </si>
  <si>
    <t>462250</t>
  </si>
  <si>
    <t>姶良市</t>
  </si>
  <si>
    <t>ｱｲﾗｼ</t>
  </si>
  <si>
    <t>463035</t>
  </si>
  <si>
    <t>三島村</t>
  </si>
  <si>
    <t>ﾐｼﾏﾑﾗ</t>
  </si>
  <si>
    <t>463043</t>
  </si>
  <si>
    <t>十島村</t>
  </si>
  <si>
    <t>463922</t>
  </si>
  <si>
    <t>さつま町</t>
  </si>
  <si>
    <t>ｻﾂﾏﾁｮｳ</t>
  </si>
  <si>
    <t>464040</t>
  </si>
  <si>
    <t>長島町</t>
  </si>
  <si>
    <t>ﾅｶﾞｼﾏﾁｮｳ</t>
  </si>
  <si>
    <t>464520</t>
  </si>
  <si>
    <t>湧水町</t>
  </si>
  <si>
    <t>ﾕｳｽｲﾁｮｳ</t>
  </si>
  <si>
    <t>464686</t>
  </si>
  <si>
    <t>大崎町</t>
  </si>
  <si>
    <t>ｵｵｻｷﾁｮｳ</t>
  </si>
  <si>
    <t>464821</t>
  </si>
  <si>
    <t>東串良町</t>
  </si>
  <si>
    <t>ﾋｶﾞｼｸｼﾗﾁｮｳ</t>
  </si>
  <si>
    <t>464902</t>
  </si>
  <si>
    <t>錦江町</t>
  </si>
  <si>
    <t>ｷﾝｺｳﾁｮｳ</t>
  </si>
  <si>
    <t>464911</t>
  </si>
  <si>
    <t>南大隅町</t>
  </si>
  <si>
    <t>ﾐﾅﾐｵｵｽﾐﾁｮｳ</t>
  </si>
  <si>
    <t>464929</t>
  </si>
  <si>
    <t>肝付町</t>
  </si>
  <si>
    <t>ｷﾓﾂｷﾁｮｳ</t>
    <phoneticPr fontId="13"/>
  </si>
  <si>
    <t>465011</t>
  </si>
  <si>
    <t>中種子町</t>
  </si>
  <si>
    <t>ﾅｶﾀﾈﾁｮｳ</t>
  </si>
  <si>
    <t>465020</t>
  </si>
  <si>
    <t>南種子町</t>
  </si>
  <si>
    <t>ﾐﾅﾐﾀﾈﾁｮｳ</t>
  </si>
  <si>
    <t>465054</t>
  </si>
  <si>
    <t>屋久島町</t>
  </si>
  <si>
    <t>ﾔｸｼﾏﾁｮｳ</t>
  </si>
  <si>
    <t>465232</t>
  </si>
  <si>
    <t>大和村</t>
  </si>
  <si>
    <t>ﾔﾏﾄｿﾝ</t>
  </si>
  <si>
    <t>465241</t>
  </si>
  <si>
    <t>宇検村</t>
  </si>
  <si>
    <t>ｳｹﾝｿﾝ</t>
  </si>
  <si>
    <t>465259</t>
  </si>
  <si>
    <t>瀬戸内町</t>
  </si>
  <si>
    <t>ｾﾄｳﾁﾁｮｳ</t>
  </si>
  <si>
    <t>465275</t>
  </si>
  <si>
    <t>龍郷町</t>
  </si>
  <si>
    <t>ﾀﾂｺﾞｳﾁｮｳ</t>
  </si>
  <si>
    <t>465291</t>
  </si>
  <si>
    <t>喜界町</t>
  </si>
  <si>
    <t>ｷｶｲﾁｮｳ</t>
  </si>
  <si>
    <t>465305</t>
  </si>
  <si>
    <t>徳之島町</t>
  </si>
  <si>
    <t>ﾄｸﾉｼﾏﾁｮｳ</t>
  </si>
  <si>
    <t>465313</t>
  </si>
  <si>
    <t>天城町</t>
  </si>
  <si>
    <t>ｱﾏｷﾞﾁｮｳ</t>
  </si>
  <si>
    <t>465321</t>
  </si>
  <si>
    <t>伊仙町</t>
  </si>
  <si>
    <t>ｲｾﾝﾁｮｳ</t>
  </si>
  <si>
    <t>465330</t>
  </si>
  <si>
    <t>和泊町</t>
  </si>
  <si>
    <t>ﾜﾄﾞﾏﾘﾁｮｳ</t>
  </si>
  <si>
    <t>465348</t>
  </si>
  <si>
    <t>知名町</t>
  </si>
  <si>
    <t>ﾁﾅﾁｮｳ</t>
  </si>
  <si>
    <t>465356</t>
  </si>
  <si>
    <t>与論町</t>
  </si>
  <si>
    <t>ﾖﾛﾝﾁｮｳ</t>
  </si>
  <si>
    <t>472018</t>
  </si>
  <si>
    <t>沖縄県</t>
  </si>
  <si>
    <t>那覇市</t>
  </si>
  <si>
    <t>ｵｷﾅﾜｹﾝ</t>
  </si>
  <si>
    <t>ﾅﾊｼ</t>
  </si>
  <si>
    <t>472051</t>
  </si>
  <si>
    <t>宜野湾市</t>
  </si>
  <si>
    <t>ｷﾞﾉﾜﾝｼ</t>
  </si>
  <si>
    <t>472077</t>
  </si>
  <si>
    <t>石垣市</t>
  </si>
  <si>
    <t>ｲｼｶﾞｷｼ</t>
  </si>
  <si>
    <t>472085</t>
  </si>
  <si>
    <t>浦添市</t>
  </si>
  <si>
    <t>ｳﾗｿｴｼ</t>
  </si>
  <si>
    <t>472093</t>
  </si>
  <si>
    <t>名護市</t>
  </si>
  <si>
    <t>ﾅｺﾞｼ</t>
  </si>
  <si>
    <t>472107</t>
  </si>
  <si>
    <t>糸満市</t>
  </si>
  <si>
    <t>ｲﾄﾏﾝｼ</t>
  </si>
  <si>
    <t>472115</t>
  </si>
  <si>
    <t>沖縄市</t>
  </si>
  <si>
    <t>ｵｷﾅﾜｼ</t>
  </si>
  <si>
    <t>472123</t>
  </si>
  <si>
    <t>豊見城市</t>
  </si>
  <si>
    <t>ﾄﾐｸﾞｽｸｼ</t>
  </si>
  <si>
    <t>472131</t>
  </si>
  <si>
    <t>うるま市</t>
  </si>
  <si>
    <t>ｳﾙﾏｼ</t>
  </si>
  <si>
    <t>472140</t>
  </si>
  <si>
    <t>宮古島市</t>
  </si>
  <si>
    <t>ﾐﾔｺｼﾞﾏｼ</t>
  </si>
  <si>
    <t>472158</t>
  </si>
  <si>
    <t>南城市</t>
  </si>
  <si>
    <t>ﾅﾝｼﾞｮｳｼ</t>
  </si>
  <si>
    <t>473014</t>
  </si>
  <si>
    <t>国頭村</t>
  </si>
  <si>
    <t>ｸﾆｶﾞﾐｿﾝ</t>
  </si>
  <si>
    <t>473022</t>
  </si>
  <si>
    <t>大宜味村</t>
  </si>
  <si>
    <t>ｵｵｷﾞﾐｿﾝ</t>
  </si>
  <si>
    <t>473031</t>
  </si>
  <si>
    <t>東村</t>
  </si>
  <si>
    <t>ﾋｶﾞｼｿﾝ</t>
  </si>
  <si>
    <t>473065</t>
  </si>
  <si>
    <t>今帰仁村</t>
  </si>
  <si>
    <t>ﾅｷｼﾞﾝｿﾝ</t>
  </si>
  <si>
    <t>473081</t>
  </si>
  <si>
    <t>本部町</t>
  </si>
  <si>
    <t>ﾓﾄﾌﾞﾁｮｳ</t>
  </si>
  <si>
    <t>473111</t>
  </si>
  <si>
    <t>恩納村</t>
  </si>
  <si>
    <t>ｵﾝﾅｿﾝ</t>
  </si>
  <si>
    <t>473138</t>
  </si>
  <si>
    <t>宜野座村</t>
  </si>
  <si>
    <t>ｷﾞﾉｻﾞｿﾝ</t>
  </si>
  <si>
    <t>473146</t>
  </si>
  <si>
    <t>金武町</t>
  </si>
  <si>
    <t>ｷﾝﾁｮｳ</t>
  </si>
  <si>
    <t>473154</t>
  </si>
  <si>
    <t>伊江村</t>
  </si>
  <si>
    <t>ｲｴｿﾝ</t>
  </si>
  <si>
    <t>473243</t>
  </si>
  <si>
    <t>読谷村</t>
  </si>
  <si>
    <t>ﾖﾐﾀﾝｿﾝ</t>
  </si>
  <si>
    <t>473251</t>
  </si>
  <si>
    <t>嘉手納町</t>
  </si>
  <si>
    <t>ｶﾃﾞﾅﾁｮｳ</t>
  </si>
  <si>
    <t>473260</t>
  </si>
  <si>
    <t>北谷町</t>
  </si>
  <si>
    <t>ﾁﾔﾀﾝﾁｮｳ</t>
  </si>
  <si>
    <t>473278</t>
  </si>
  <si>
    <t>北中城村</t>
  </si>
  <si>
    <t>ｷﾀﾅｶｸﾞｽｸｿﾝ</t>
  </si>
  <si>
    <t>473286</t>
  </si>
  <si>
    <t>中城村</t>
  </si>
  <si>
    <t>ﾅｶｸﾞｽｸｿﾝ</t>
  </si>
  <si>
    <t>473294</t>
  </si>
  <si>
    <t>西原町</t>
  </si>
  <si>
    <t>ﾆｼﾊﾗﾁｮｳ</t>
  </si>
  <si>
    <t>473481</t>
  </si>
  <si>
    <t>与那原町</t>
  </si>
  <si>
    <t>ﾖﾅﾊﾞﾙﾁｮｳ</t>
  </si>
  <si>
    <t>473502</t>
  </si>
  <si>
    <t>南風原町</t>
  </si>
  <si>
    <t>ﾊｴﾊﾞﾙﾁｮｳ</t>
  </si>
  <si>
    <t>473537</t>
  </si>
  <si>
    <t>渡嘉敷村</t>
  </si>
  <si>
    <t>ﾄｶｼｷｿﾝ</t>
  </si>
  <si>
    <t>473545</t>
  </si>
  <si>
    <t>座間味村</t>
  </si>
  <si>
    <t>ｻﾞﾏﾐｿﾝ</t>
  </si>
  <si>
    <t>473553</t>
  </si>
  <si>
    <t>粟国村</t>
  </si>
  <si>
    <t>ｱｸﾞﾆｿﾝ</t>
  </si>
  <si>
    <t>473561</t>
  </si>
  <si>
    <t>渡名喜村</t>
  </si>
  <si>
    <t>ﾄﾅｷｿﾝ</t>
  </si>
  <si>
    <t>473570</t>
  </si>
  <si>
    <t>南大東村</t>
  </si>
  <si>
    <t>ﾐﾅﾐﾀﾞｲﾄｳｿﾝ</t>
  </si>
  <si>
    <t>473588</t>
  </si>
  <si>
    <t>北大東村</t>
  </si>
  <si>
    <t>ｷﾀﾀﾞｲﾄｳｿﾝ</t>
  </si>
  <si>
    <t>473596</t>
  </si>
  <si>
    <t>伊平屋村</t>
  </si>
  <si>
    <t>ｲﾍﾔｿﾝ</t>
  </si>
  <si>
    <t>473600</t>
  </si>
  <si>
    <t>伊是名村</t>
  </si>
  <si>
    <t>ｲｾﾞﾅｿﾝ</t>
  </si>
  <si>
    <t>473618</t>
  </si>
  <si>
    <t>久米島町</t>
  </si>
  <si>
    <t>ｸﾒｼﾞﾏﾁｮｳ</t>
  </si>
  <si>
    <t>473626</t>
  </si>
  <si>
    <t>八重瀬町</t>
  </si>
  <si>
    <t>ﾔｴｾﾁｮｳ</t>
  </si>
  <si>
    <t>473758</t>
  </si>
  <si>
    <t>多良間村</t>
  </si>
  <si>
    <t>ﾀﾗﾏｿﾝ</t>
  </si>
  <si>
    <t>473812</t>
  </si>
  <si>
    <t>竹富町</t>
  </si>
  <si>
    <t>ﾀｹﾄﾐﾁｮｳ</t>
  </si>
  <si>
    <t>473821</t>
  </si>
  <si>
    <t>与那国町</t>
  </si>
  <si>
    <t>ﾖﾅｸﾞﾆﾁｮｳ</t>
  </si>
  <si>
    <t>（別紙様式３参考）</t>
    <phoneticPr fontId="1"/>
  </si>
  <si>
    <t>「特掲診療料の施設基準等及びその届出に関する手続きの取扱いについて」（令和８年３月５日保医発0305第８号）（抜粋）</t>
    <phoneticPr fontId="1"/>
  </si>
  <si>
    <t xml:space="preserve"> </t>
    <phoneticPr fontId="1"/>
  </si>
  <si>
    <t xml:space="preserve">
第２　届出に関する手続き
４　(12) 調剤基本料の施設基準</t>
    <phoneticPr fontId="1"/>
  </si>
  <si>
    <t>ア 処方箋受付回数
 (イ)　 前年５月１日から当年４月末日までの１年間の処方箋受付回数の実績をもって施設基準の適合性を判断し、当年６月１日から翌年５月末日まで所定点数を算定する。
 (ロ) 　(イ)にかかわらず、前年５月１日以降に新規に保険薬局に指定された薬局については、次のとおりとし、処方箋受付回数の実績が判断されるまでは、調剤基本料１に該当しているものとして取り扱う（ただし、保険医療機関と不動産取引等その他の特別な関係を有しているものとして別添１の第88 の４の２（２）に該当する場合は、特別調剤基本料Ａとする。特別調剤基本料Ａの施設基準に該当する場合を除き、特定の保険医療機関との間で不動産の賃貸借取引がある等の施設基準に該当する場合は調剤基本料３のイ又はロとする。上記の場合を除き、同一グループの保険薬局における処方箋の受付回数の合計が１月に40 万回を超えるグループに属する場合は調剤基本料３のハとする。）。
　a　前年５月１日から当年１月31 日までの間に新規に指定された保険薬局について指定の日の属する月の翌月１日から当年４月末日までの処方箋受付回数で判定し、当年６月１日から翌年５月31 日まで適用する。
　b 当年２月１日以降に新規に保険薬局に指定された薬局について指定の日の属する月の翌月１日から３か月間の処方箋受付回数で判定し、当該３か月の最終月の翌々月１日から翌年５月31 日まで適用する。
 (ハ) 開設者の変更（親から子へ、個人形態から法人形態へ、有限会社から株式会社へ等）又は薬局の改築等の理由により医薬品、医療機器等の品質、有効性及び安全性の確保等に関する法律（昭和35 年法律第145 号）（以下「医薬品医療機器等法」という。）上の薬局の開設許可を取得し直し、保険薬局の指定について薬局の当該許可の日までの遡及指定が認められる場合は、遡及指定後も当該許可の日より前の調剤基本料の状況を引き継ぎ、遡及指定を受けた翌年度の調剤基本料については、当該許可の日より前の処方箋受付回数の実績も含めて(イ)又は(ロ)に基づき判定を引き継ぐこととする。ただし、保険医療機関と不動産取引等その他の特別な関係を有しているものとして別添１の第88 の４の１に該当する場合は、特別調剤基本料Ａとする。特別調剤基本料Ａの施設基準に該当する場合を除き、特定の保険医療機関との間で不動産の賃貸借取引がある等の施設基準に該当する場合は調剤基本料３のイ又はロとする。　</t>
    <rPh sb="400" eb="402">
      <t>キホン</t>
    </rPh>
    <rPh sb="943" eb="945">
      <t>バアイ</t>
    </rPh>
    <phoneticPr fontId="1"/>
  </si>
  <si>
    <t>別添１　特掲診療科の施設基準等</t>
    <phoneticPr fontId="1"/>
  </si>
  <si>
    <t>第88の２ 調剤基本料２
２ 調剤基本料２の施設基準に関する留意点
(１) 処方箋の受付回数
処方箋の受付回数の計算に当たり、薬剤調製料の時間外加算、休日加算、深夜加算又は夜間・休日等加算を算定した患者に係る処方箋（以下「時間外等処方箋」という。）は、受付回数に数えない。なお、療担規則第20 条第３号ロ及び療担基準第20 条第４号ロに規定するリフィル処方箋については、調剤実施ごとに受付回数の計算に含める（時間外等処方箋を除く。）。
(２) 処方箋の受付回数及び処方箋集中率等の算出に係る処方箋の受付回数が、調剤基本料の施設基準に該当するか否かの取扱いについては、処方箋受付回数の合計が、調剤基本料の施設基準で定められている回数に、受付回数を計算した月数を乗じて得た回数を超えるか否かで判定する。
(３) 処方箋集中率は、特定の保険医療機関に係る処方箋の受付回数（同一保険医療機関から、歯科と歯科以外の処方箋を受け付けた場合は、それらを合計した回数とする。）を、当該期間に受け付けた全ての処方箋の受付回数で除して得た値とする。ただし、いわゆる医療モールの場合においては、当該医療モールにある全ての保険医療機関に係る処方箋の受付回数を合算し、特定の保険医療機関に係る処方箋の受付回数とみなして、処方箋集中率を算出する。１の（１）のアの「処方箋受付回数が多い上位３の保険医療機関に係る処方箋による調剤の割合」は、上位３の保険医療機関（いわゆる医療モールの場合においては、当該医療モールにある全ての保険医療機関を一の保険医療機関とみなす。）それぞれの処方箋集中率を合計して得た値とする。
(４) (３)の計算に当たり、次に掲げる処方箋は、特定の保険医療機関に係る処方箋の受付回数及び当該期間に受け付けた全ての処方箋の受付回数のいずれからも除いて計算する。
ア 情報通信機器を用いた服薬指導を受けた患者の処方箋
イ 同一グループの保険薬局の勤務者（常勤及び非常勤を含めた全ての職員をいう。）の処方箋
ウ 家族（同一グループの保険薬局の勤務者と同居又は生計を一にする者をいう。）の処方箋
エ 介護保険法で定める介護老人福祉施設、介護老人保健施設及び介護医療院、高齢者住まい法で定めるサービス付き高齢者向け住宅並びに老人福祉法で定める有料老人ホーム、養護老人ホーム、軽費老人ホーム及び認知症高齢者グループホームに入居する患者の処方箋（ただし、単一建物診療患者又は単一建物居住者が１人である患者の処方箋は除く。）
(５) いわゆる医療モールとは、複数の保険医療機関が一つの敷地又は建物に所在している場合のことをいう。
(６) （３）の処方箋集中率の計算においては、いわゆる医療モールとは、次のいずれかに該当する場合を指す。
ア 不動産登記法上、同一の地番又は一団の土地として取り扱われている土地上に複数の保険医療機関が所在する敷地又は建物である場合
イ 外観上分離されておらず、また構造上も外壁、床、天井又は屋根といった敷地又は建物の主要な部分が一体として連結し、あるいは密接な関連をもって接続している場合
ウ 複数の保険医療機関が、共用の通路、エントランス、駐車場、案内表示その他の共用部分を有し、外形上、医療モール等として一体的に利用されていると認められる敷地又は建物である場合（共用部分をフェンス等で区切ってあるのみで、実質的に共用部分として利用される場合を含む。）
エ 保険医療機関、保険薬局等を複数集合させることを目的として、不動産開発業者等が開発の企画、不動産の取得、建築物の建設、入居の募集等を行った敷地又は建物である場合
(７) １の（１）のウの「都市部」とは、東京都の特別区の地域及び政令指定都市の地域をいう。
(８) １の（１）のウの（ロ）の「その後も１月当たりの処方箋の受付回数が継続的に 1,800枚以下である」とは、月ごとに判断するのではなく、前年５月１日から当年４月末日までの１年間の処方箋受付回数の実績をもって判断する。
(９) 保険薬局が開設者の変更（親から子へ、個人形態から法人形態へ、有限会社から株式会社へ等）又は薬局の改築等の理由により医薬品医療機器等法上の薬局の開設許可を取得し直した場合であっても、各厚生局のホームページに公表されている「コード内容別医療機関一覧表」において指定年月日が変更されない限り、令和８年６月１日以降も１月当たりの処方箋の受付回数が継続的に 1,800 枚以下である保険薬局は、１の（１）のウの（ロ）に該当するものとみなす。
(10) 同一グループは次の基準により判断する（第88 の３、第88 の４、第92、第92 の２及び第95 において同じ。）。
ア 同一グループの保険薬局とは、次のいずれかに該当する保険薬局とする。
　① 保険薬局の事業者の最終親会社等
　② 保険薬局の事業者の最終親会社等の子会社等
　③ 保険薬局の事業者の最終親会社等の関連会社等
　④ ①から③までに掲げる者と保険薬局の運営に関するフランチャイズ契約を締結している者
イ アの保険薬局の事業者の最終親会社等は、保険薬局の事業者を子会社等とする者のうち、親会社等がない法人又は個人（以下「法人等」という。）をいう（カにおいて同じ。）。
ウ イの親会社等は、次に掲げる者とする。
　① 他の法人（株式会社その他これに準じる形態の法人に限る。）の議決権の過半数を自己の計算において所有している法人等
　② 他の法人（持分会社（会社法（平成17 年法律第86 号）第575 条第１項に規定する持分会社をいう。以下同じ。）その他これに準じる形態の法人に限る。）の資本金の過半数を出資している法人等
　③ 他の法人の事業の方針の決定に関して、①及び②に掲げる者と同等以上の支配力を有すると認められる法人等
エ ア②及びイの子会社等は、次に掲げる者とする。この場合において、法人等の子会社等が次に掲げる者を有する場合における当該者は、当該法人等の子会社等とみなす（法人等及びその子会社等が共同で次に掲げる者を有する場合における当該者を含む。）。
　① 法人等が議決権の過半数を所有している他の法人（株式会社その他これに準じる形態の法人に限る。）
　② 法人等が資本金の過半数を出資している他の法人（持分会社その他これに準じる形態の法人に限る。）
　③ 法人等が、他の法人の事業の方針の決定に関して、①及び②に規定する法人等と同等以上の支配力を有すると認められる場合における当該他の法人
オ ア③の関連会社等とは、法人等及びその子会社等が、出資、人事、資金、技術、取引等の関係を通じて、子会社等以外の他の法人の財務及び営業又は事業の方針の決定に対して重要な影響を与えることができる場合（財務諸表等の用語、様式及び作成方法に関する規則（昭和38 年大蔵省令第59 号）第８条第６項に規定する場合をいう。）における当該子会社等以外の他の法人をいう。
カ 保険薬局の事業者の最終親会社等が連結財務諸表提出会社（連結財務諸表の用語、様式及び作成方法に関する規則（昭和51年大蔵省令第28 号）第２条第１号に規定する連結財務諸表提出会社をいう。）である場合には、当該最終親会社の連結子会社（同条第４号に規定する連結子会社をいう。）をア②に掲げる者とみなし、当該最終親会社等の関連会社（同条第７号に規定する関連会社をいう。）をア③に掲げる者とみなす。
(11) (10)ウ③及びエ③における「同等以上の支配力を有すると認められる」とは、例えば、財務諸表等の用語、様式及び作成方法に関する規則第８条第４項第２号及び第３号に規定する要件に該当する場合等、他の法人の意思決定機関を支配している場合等が該当するものであること。ただし、財務上又は営業上若しくは事業上の関係からみて他の法人等の意思決定機関を支配していないことが明らかであると認められる場合は、この限りでないこと。</t>
    <rPh sb="843" eb="846">
      <t>ショホウセン</t>
    </rPh>
    <phoneticPr fontId="1"/>
  </si>
  <si>
    <t>第88の３ 調剤基本料３
２ 調剤基本料３の施設基準に関する留意点
(１) 処方箋の受付回数及び処方箋集中率の取扱いについては、「第88の２ 調剤基本料２」の２と同様である。
(２) 同一グループ内の処方箋受付回数が１月に３万５千回又は40万回を超えるか否かの取扱いは、当年４月末日時点で「第88の２ 調剤基本料２」の２の(10)に規定する同一グループ内の保険薬局について、保険薬局ごとの１月当たりの処方箋受付回数を合計した値が３万５千回又は40万回を超えるか否かで判定する。保険薬局ごとの１月当たりの処方箋の受付回数は以下のとおりとする。
　ア 前年４月末日以降継続して保険薬局に指定されている薬局の場合は、前年５月１日から当年４月末日までに受け付けた処方箋受付回数を12で除した値とする。
　イ 前年５月１日から当年３月末日までに新規指定された保険薬局の場合は、指定された日の属する月の翌月から、当年４月末日までに受け付けた処方箋受付回数を月数で除した値とする。
　ウ 開設者の変更（親から子へ、個人形態から法人形態へ、有限会社から株式会社へ等）又は薬局の改築等の理由により医薬品医療機器等法上の薬局の開設許可を取得し直し、保険薬局の指定について薬局の当該許可の日までの遡及指定が認められる場合は、処方箋受付回数について、イの記載にかかわらず、当該遡及指定前の実績を含めて算出した値とする。
(３) 「特定の保険医療機関と不動産の取引等その他特別な関係を有している保険薬局」における「不動産」とは、土地又は建物を指すものとし、保険医療機関及び保険薬局の事業の用に供されるものに限るものである。
(４) 「特定の保険医療機関と不動産の取引等その他特別な関係を有している保険薬局」における「賃貸借取引関係」とは、保険医療機関と保険薬局が直接不動産の賃貸借取引を契約している場合を指す他、次のアからウまでの場合を含む。
　ア 保険医療機関が所有又は賃借（賃料が発生しない場合を含む。以下同じ。）する不動産を第三者（「第88 の２ 調剤基本料２」の２の(10)に規定する事業者の最終親会社等を含む。以下同じ。）が賃借し、当該第三者と保険薬局との間で不動産取引を契約している場合（第三者による転借が複数回行われている場合を含む。）
　イ 保険薬局が所有又は賃借する不動産を第三者が賃借し、当該第三者と保険医療機関との間で不動産取引を契約している場合（第三者による転借が複数回行われている場合を含む。）
　ウ 保険医療機関及び保険薬局の開設者の近親者が当該契約の名義人となっている場合並びに保険医療機関及び保険薬局が法人である場合の当該法人の役員が当該契約の名義人となっている場合
(５) （４）のア及びイについては、令和６年４月以降に新規に開局し、指定を受けた保険薬局が該当する。ただし、遡及指定が認められる場合であって、令和６年３月31 日以前から、（４）のア及びイに該当する場合を除く。
(６) 「保険医療機関と不動産取引等その他特別な関係を有している保険薬局」とは、当該契約の名義が当該保険薬局の事業者の最終親会社等、「第88 の２ 調剤基本料２」の２の(10)に定める者であるか否かにかかわらず、次のものを指すものである。
　ア 保険薬局の個々の店舗について、その土地又は建物が特定の保険医療機関の所有である場合における当該店舗
　イ 保険医療機関が保険薬局の事業者（当該保険薬局の事業者の最終親会社等、「第88 の２ 調剤基本料２」の２の(６)に定める者を含む。）から土地又は建物を賃借している場合において、当該保険医療機関と近接な位置にある当該保険薬局の店舗</t>
    <rPh sb="145" eb="146">
      <t>ダイ</t>
    </rPh>
    <rPh sb="151" eb="153">
      <t>チョウザイ</t>
    </rPh>
    <rPh sb="153" eb="156">
      <t>キホンリョウ</t>
    </rPh>
    <rPh sb="910" eb="913">
      <t>ダイサンシャ</t>
    </rPh>
    <rPh sb="922" eb="925">
      <t>フドウサン</t>
    </rPh>
    <rPh sb="993" eb="996">
      <t>ダイサンシャ</t>
    </rPh>
    <rPh sb="1007" eb="1010">
      <t>フドウサン</t>
    </rPh>
    <rPh sb="1088" eb="1089">
      <t>ナラ</t>
    </rPh>
    <phoneticPr fontId="1"/>
  </si>
  <si>
    <t>第91　調剤基本料の注４に規定する保険薬局</t>
    <phoneticPr fontId="1"/>
  </si>
  <si>
    <t>３ 薬剤師のかかりつけ機能に係る基本的な業務に関する留意点
(１) 「薬剤師のかかりつけ機能に係る基本的な業務」は、以下のものをいう。
　・薬剤調製料の時間外加算、休日加算及び深夜加算並びに夜間・休日等加算
　・調剤管理料の調剤時残薬調整加算及び薬学的有害事象等防止加算
　・服薬管理指導料の１のイ又は２のイに係る服薬管理指導
　・服薬管理指導料の麻薬管理指導加算
　・在宅患者重複投薬・相互作用等防止管理料
　・外来服薬支援料１
　・服用薬剤調整支援料
　・在宅患者訪問薬剤管理指導料、在宅患者緊急訪問薬剤管理指導料及び在宅患者緊急時等共同指導料並びに居宅療養管理指導費及び介護予防居宅療養管理指導費を算定するに際して実施する業務
　・退院時共同指導料
　・服薬情報等提供料
　・訪問薬剤管理医師同時指導料
(２) 「薬剤師のかかりつけ機能に係る基本的な業務を１年間実施していない保険薬局」は、１年間の(１)に掲げる業務の算定が合計10回未満のものが該当する。ただし、特別調剤基本料Ａ又は特別調剤基本料Ｂを算定する保険薬局においては合計100 回未満のものが該当する。
(３) 「薬剤師のかかりつけ機能に係る基本的な業務を１年間実施していない保険薬局」への該当性は、前年５月１日から当年４月末日までの１年間の実績をもって判断する。該当する場合は当年６月１日より翌年３月末日までの間は、調剤基本料の注４で定める点数で算定する。ただし、前年５月１日から当年４月末日までに指定された保険薬局の場合は、３の(１)に掲げる業務の算定回数が、(２)に掲げる年間の実績基準（10 回又は100 回）を12で除して得た数に当年４月末までの調剤基本料を算定した月数を乗じて得た数以上であれば、「薬剤師のかかりつけ機能に係る基本的な業務を１年間実施していない保険薬局」に該当しないものとする。
(４) 「薬剤師のかかりつけ機能に係る基本的な業務を１年間実施していない保険薬局」に該当した場合であっても、当年６月１日から翌年５月末日までの期間中に、(１)に掲げる業務を合計10 回（特別調剤基本料Ａ又は特別調剤基本料Ｂを算定する保険薬局においては合計100 回）算定した場合には、算定回数を満たした翌月より「薬剤師のかかりつけ機能に係る基本的な業務を１年間実施していない保険薬局」に該当しない。
(５) 処方箋の受付回数が１月に600 回を超えるか否かの取扱いについては、「第88の２ 調剤基本料２」の「２ 調剤基本料２の施設基準に関する留意点」の（１）に定める処方箋受付回数に準じて行う。</t>
    <phoneticPr fontId="1"/>
  </si>
  <si>
    <t xml:space="preserve">第94 調剤基本料の注８に規定する厚生労働大臣が定める保険薬局
</t>
    <phoneticPr fontId="1"/>
  </si>
  <si>
    <r>
      <t>１ 以下のいずれかに該当する保険薬局は調剤基本料を５点減算する。ただし、処方箋受付回数が１月に600 回以下の保険薬局を除くものとする。
(１) 当該保険薬局において調剤した後発医薬品のある先発医薬品及び後発医薬品について、当該薬剤を合算した規格単位数量に占める後発医薬品の規格単位数量の割合が50％以下であること。ただし、当該保険薬局における処方箋受付状況を踏まえ、やむを得ないものを除く。
(２) 当該保険薬局において調剤した後発医薬品のある先発医薬品及び後発医薬品について、当該薬剤を合算した規格単位数量に占める後発医薬品の規格単位数量の割合について、毎年</t>
    </r>
    <r>
      <rPr>
        <strike/>
        <sz val="11"/>
        <rFont val="ＭＳ 明朝"/>
        <family val="1"/>
        <charset val="128"/>
      </rPr>
      <t>７</t>
    </r>
    <r>
      <rPr>
        <sz val="11"/>
        <rFont val="ＭＳ 明朝"/>
        <family val="1"/>
        <charset val="128"/>
      </rPr>
      <t>８月１日現在で届出書の記載事項について行う報告等を通じ、直近１年間に地方厚生（支）局長への報告を行っていないこと。
２ 「当該保険薬局における処方箋受付状況を踏まえ、やむを得ないもの」とは、直近１月間の当該保険薬局における処方箋受付回数のうち、先発医薬品の変更不可の記載がある処方箋の受付回数が50％以上の場合のことをいう。この場合の処方箋受付回数は、「第88 の２ 調剤基本料２」の「２ 調剤基本料２の施設基準に関する留意点」の（１）に定める処方箋受付回数に準じて取り扱う。
３ １の(１)の後発医薬品の調剤数量割合に基づく当該減算への該当性については、直近３月間の当該保険薬局において調剤した後発医薬品のある先発医薬品及び後発医薬品について、当該薬剤を合算した規格単位数量に占める後発医薬品の規格単位数量の割合をもって翌月に判断し、該当する場合は、翌々月から調剤基本料を減算する。
４ １の(２)の直近１年間に地方厚生（支）局長に報告を行っていない保険薬局に該当した場合は、当該報告を行った場合には、報告を行った月の翌月より、当該保険薬局に該当しないものとして取り扱う。</t>
    </r>
    <phoneticPr fontId="1"/>
  </si>
  <si>
    <t>ウ　自局の周囲50mの区域内にある他の保険薬局について、イ欄が2薬局以上あることに該当している場合</t>
    <rPh sb="29" eb="30">
      <t>ラン</t>
    </rPh>
    <rPh sb="32" eb="34">
      <t>ヤッキョク</t>
    </rPh>
    <rPh sb="34" eb="36">
      <t>イジョウ</t>
    </rPh>
    <rPh sb="41" eb="43">
      <t>ガイトウ</t>
    </rPh>
    <rPh sb="47" eb="49">
      <t>バアイ</t>
    </rPh>
    <phoneticPr fontId="13"/>
  </si>
  <si>
    <t>「5.在宅薬学総合体制加算」欄の➁ ｢訪問薬剤指導実績に占める割合｣については、前年５月から本年４月までの在宅患者訪問薬剤管理指導料、在宅患者緊急訪問薬剤管理指導料、在宅患者緊急時等共同指導料、居宅療養管理指導費及び介護予防居宅療養管理指導費の算定回数の合計に対する在宅患者訪問薬剤管理指導料の１、在宅患者緊急訪問薬剤管理指導料、在宅患者緊急時等共同指導料、単一建物居住者が１人の場合の居宅療養管理指導費及び介護予防居宅療養管理指導費の実績割合を記載すること。</t>
    <rPh sb="3" eb="5">
      <t>ザイタク</t>
    </rPh>
    <rPh sb="5" eb="7">
      <t>ヤクガク</t>
    </rPh>
    <rPh sb="7" eb="9">
      <t>ソウゴウ</t>
    </rPh>
    <rPh sb="9" eb="11">
      <t>タイセイ</t>
    </rPh>
    <rPh sb="11" eb="13">
      <t>カサン</t>
    </rPh>
    <rPh sb="19" eb="21">
      <t>ホウモン</t>
    </rPh>
    <rPh sb="21" eb="23">
      <t>ヤクザイ</t>
    </rPh>
    <rPh sb="23" eb="25">
      <t>シドウ</t>
    </rPh>
    <rPh sb="25" eb="27">
      <t>ジッセキ</t>
    </rPh>
    <rPh sb="28" eb="29">
      <t>シ</t>
    </rPh>
    <rPh sb="31" eb="33">
      <t>ワリアイ</t>
    </rPh>
    <rPh sb="40" eb="42">
      <t>ゼンネン</t>
    </rPh>
    <rPh sb="43" eb="44">
      <t>ガツ</t>
    </rPh>
    <rPh sb="46" eb="48">
      <t>ホンネン</t>
    </rPh>
    <rPh sb="49" eb="50">
      <t>ガツ</t>
    </rPh>
    <rPh sb="130" eb="131">
      <t>タイ</t>
    </rPh>
    <rPh sb="220" eb="222">
      <t>ワリアイ</t>
    </rPh>
    <rPh sb="223" eb="225">
      <t>キサイ</t>
    </rPh>
    <phoneticPr fontId="13"/>
  </si>
  <si>
    <r>
      <t>必要な提出物を</t>
    </r>
    <r>
      <rPr>
        <b/>
        <sz val="11"/>
        <color rgb="FFFF0000"/>
        <rFont val="ＭＳ Ｐゴシック"/>
        <family val="3"/>
        <charset val="128"/>
      </rPr>
      <t>片面で</t>
    </r>
    <r>
      <rPr>
        <b/>
        <sz val="11"/>
        <color theme="1"/>
        <rFont val="ＭＳ Ｐゴシック"/>
        <family val="3"/>
        <charset val="128"/>
      </rPr>
      <t>印刷する。</t>
    </r>
    <rPh sb="0" eb="2">
      <t>ヒツヨウ</t>
    </rPh>
    <rPh sb="3" eb="5">
      <t>テイシュツ</t>
    </rPh>
    <rPh sb="5" eb="6">
      <t>ブツ</t>
    </rPh>
    <rPh sb="7" eb="9">
      <t>カタメン</t>
    </rPh>
    <rPh sb="10" eb="12">
      <t>インサツ</t>
    </rPh>
    <phoneticPr fontId="1"/>
  </si>
  <si>
    <t>保険薬局の所在地及び名称等</t>
    <rPh sb="0" eb="2">
      <t>ホケン</t>
    </rPh>
    <rPh sb="2" eb="4">
      <t>ヤッキョク</t>
    </rPh>
    <rPh sb="5" eb="8">
      <t>ショザイチ</t>
    </rPh>
    <rPh sb="8" eb="9">
      <t>オヨ</t>
    </rPh>
    <rPh sb="10" eb="12">
      <t>メイショウ</t>
    </rPh>
    <rPh sb="12" eb="13">
      <t>トウ</t>
    </rPh>
    <phoneticPr fontId="13"/>
  </si>
  <si>
    <t>保険薬局コード</t>
    <rPh sb="0" eb="2">
      <t>ホケン</t>
    </rPh>
    <rPh sb="2" eb="4">
      <t>ヤッキョク</t>
    </rPh>
    <phoneticPr fontId="13"/>
  </si>
  <si>
    <t>必須提出物の「①表紙」に必要事項を記入し、印刷する。</t>
    <rPh sb="0" eb="2">
      <t>ヒッス</t>
    </rPh>
    <rPh sb="2" eb="4">
      <t>テイシュツ</t>
    </rPh>
    <rPh sb="4" eb="5">
      <t>ブツ</t>
    </rPh>
    <rPh sb="8" eb="10">
      <t>ヒョウシ</t>
    </rPh>
    <rPh sb="12" eb="14">
      <t>ヒツヨウ</t>
    </rPh>
    <rPh sb="14" eb="16">
      <t>ジコウ</t>
    </rPh>
    <rPh sb="17" eb="19">
      <t>キニュウ</t>
    </rPh>
    <rPh sb="21" eb="23">
      <t>インサツ</t>
    </rPh>
    <phoneticPr fontId="1"/>
  </si>
  <si>
    <r>
      <t>８月１日現在で貴薬局が届け出ている施設基準について、要件を満たしているか貴薬局で自己点検し、</t>
    </r>
    <r>
      <rPr>
        <b/>
        <sz val="12"/>
        <color rgb="FFFF0000"/>
        <rFont val="ＭＳ Ｐゴシック"/>
        <family val="3"/>
        <charset val="128"/>
      </rPr>
      <t>要件を満たしていない施設基準があった場合</t>
    </r>
    <r>
      <rPr>
        <b/>
        <sz val="12"/>
        <color theme="1"/>
        <rFont val="ＭＳ Ｐゴシック"/>
        <family val="3"/>
        <charset val="128"/>
      </rPr>
      <t xml:space="preserve">には、「③届出の確認」及び「④施設基準の辞退届」を作成する。    </t>
    </r>
    <rPh sb="8" eb="10">
      <t>ヤッキョク</t>
    </rPh>
    <rPh sb="37" eb="39">
      <t>ヤッキョク</t>
    </rPh>
    <rPh sb="56" eb="58">
      <t>シセツ</t>
    </rPh>
    <rPh sb="58" eb="60">
      <t>キジュン</t>
    </rPh>
    <rPh sb="81" eb="83">
      <t>シセツ</t>
    </rPh>
    <rPh sb="83" eb="85">
      <t>キジュン</t>
    </rPh>
    <phoneticPr fontId="1"/>
  </si>
  <si>
    <r>
      <t>＜要件を満たしていない施設基準名＞　　　　</t>
    </r>
    <r>
      <rPr>
        <sz val="12"/>
        <rFont val="ＭＳ Ｐゴシック"/>
        <family val="3"/>
        <charset val="128"/>
      </rPr>
      <t>（記入例）地域包括診療加算</t>
    </r>
    <rPh sb="26" eb="28">
      <t>チイキ</t>
    </rPh>
    <rPh sb="28" eb="30">
      <t>ホウカツ</t>
    </rPh>
    <rPh sb="30" eb="32">
      <t>シンリョウ</t>
    </rPh>
    <rPh sb="32" eb="34">
      <t>カサン</t>
    </rPh>
    <phoneticPr fontId="1"/>
  </si>
  <si>
    <t>施 設 基 準 に 係 る 辞 退 届</t>
  </si>
  <si>
    <t>令和</t>
    <rPh sb="0" eb="2">
      <t>レイワ</t>
    </rPh>
    <phoneticPr fontId="1"/>
  </si>
  <si>
    <t>年</t>
    <rPh sb="0" eb="1">
      <t>ネン</t>
    </rPh>
    <phoneticPr fontId="1"/>
  </si>
  <si>
    <t>月</t>
    <rPh sb="0" eb="1">
      <t>ツキ</t>
    </rPh>
    <phoneticPr fontId="1"/>
  </si>
  <si>
    <t>日</t>
    <rPh sb="0" eb="1">
      <t>ヒ</t>
    </rPh>
    <phoneticPr fontId="1"/>
  </si>
  <si>
    <t>東 北 厚 生 局 長　殿</t>
    <rPh sb="0" eb="1">
      <t>ヒガシ</t>
    </rPh>
    <rPh sb="2" eb="3">
      <t>キタ</t>
    </rPh>
    <rPh sb="4" eb="5">
      <t>アツシ</t>
    </rPh>
    <rPh sb="6" eb="7">
      <t>セイ</t>
    </rPh>
    <rPh sb="8" eb="9">
      <t>キョク</t>
    </rPh>
    <rPh sb="10" eb="11">
      <t>ナガ</t>
    </rPh>
    <rPh sb="12" eb="13">
      <t>ドノ</t>
    </rPh>
    <phoneticPr fontId="1"/>
  </si>
  <si>
    <t>保険医療機関コード
又は保険薬局コード</t>
    <phoneticPr fontId="1"/>
  </si>
  <si>
    <t>所在地</t>
    <rPh sb="0" eb="3">
      <t>ショザイチ</t>
    </rPh>
    <phoneticPr fontId="1"/>
  </si>
  <si>
    <t>〒</t>
  </si>
  <si>
    <t>－</t>
    <phoneticPr fontId="1"/>
  </si>
  <si>
    <t>保険医療機関
又は保険薬局</t>
    <rPh sb="0" eb="2">
      <t>ホケン</t>
    </rPh>
    <rPh sb="2" eb="4">
      <t>イリョウ</t>
    </rPh>
    <rPh sb="4" eb="6">
      <t>キカン</t>
    </rPh>
    <rPh sb="7" eb="8">
      <t>マタ</t>
    </rPh>
    <rPh sb="9" eb="11">
      <t>ホケン</t>
    </rPh>
    <rPh sb="11" eb="13">
      <t>ヤッキョク</t>
    </rPh>
    <phoneticPr fontId="1"/>
  </si>
  <si>
    <t>名　称</t>
    <rPh sb="0" eb="1">
      <t>ナ</t>
    </rPh>
    <rPh sb="2" eb="3">
      <t>ショウ</t>
    </rPh>
    <phoneticPr fontId="1"/>
  </si>
  <si>
    <r>
      <t>開設者</t>
    </r>
    <r>
      <rPr>
        <sz val="11"/>
        <color theme="1"/>
        <rFont val="ＭＳ ゴシック"/>
        <family val="3"/>
        <charset val="128"/>
      </rPr>
      <t>（法人の場合は、法人名及び代表者名）</t>
    </r>
    <rPh sb="0" eb="3">
      <t>カイセツシャ</t>
    </rPh>
    <rPh sb="4" eb="6">
      <t>ホウジン</t>
    </rPh>
    <rPh sb="7" eb="9">
      <t>バアイ</t>
    </rPh>
    <rPh sb="11" eb="12">
      <t>ホウ</t>
    </rPh>
    <rPh sb="12" eb="14">
      <t>ジンメイ</t>
    </rPh>
    <rPh sb="14" eb="15">
      <t>オヨ</t>
    </rPh>
    <rPh sb="16" eb="19">
      <t>ダイヒョウシャ</t>
    </rPh>
    <rPh sb="19" eb="20">
      <t>メイ</t>
    </rPh>
    <phoneticPr fontId="1"/>
  </si>
  <si>
    <t>電話番号（</t>
    <rPh sb="0" eb="2">
      <t>デンワ</t>
    </rPh>
    <rPh sb="2" eb="4">
      <t>バンゴウ</t>
    </rPh>
    <phoneticPr fontId="1"/>
  </si>
  <si>
    <t>）</t>
    <phoneticPr fontId="1"/>
  </si>
  <si>
    <t>―</t>
    <phoneticPr fontId="1"/>
  </si>
  <si>
    <t>１．施設基準辞退項目</t>
    <phoneticPr fontId="1"/>
  </si>
  <si>
    <t>２．受  理  番  号</t>
    <phoneticPr fontId="1"/>
  </si>
  <si>
    <t>(</t>
    <phoneticPr fontId="1"/>
  </si>
  <si>
    <t>)</t>
    <phoneticPr fontId="1"/>
  </si>
  <si>
    <t>第</t>
    <rPh sb="0" eb="1">
      <t>ダイ</t>
    </rPh>
    <phoneticPr fontId="1"/>
  </si>
  <si>
    <t>号</t>
    <rPh sb="0" eb="1">
      <t>ゴウ</t>
    </rPh>
    <phoneticPr fontId="1"/>
  </si>
  <si>
    <t>３．算 定 年 月 日</t>
    <phoneticPr fontId="1"/>
  </si>
  <si>
    <t>平成・令和</t>
    <rPh sb="0" eb="2">
      <t>ヘイセイ</t>
    </rPh>
    <rPh sb="3" eb="5">
      <t>レイワ</t>
    </rPh>
    <phoneticPr fontId="1"/>
  </si>
  <si>
    <t>４．辞　退　理　由</t>
    <phoneticPr fontId="1"/>
  </si>
  <si>
    <t>　　　</t>
  </si>
  <si>
    <t>５．辞 退 年 月 日</t>
    <phoneticPr fontId="1"/>
  </si>
  <si>
    <t>【記載上の注意】　届出書は正本１通のみ提出してください。
　　　　　　　　　なお、正本のコピー等を控えとして保存してください。</t>
    <phoneticPr fontId="1"/>
  </si>
  <si>
    <t>※「③届出の確認」の　「ア」に該当した場合は、「③届出の確認」は提出不要です。（必須提出物の①、②のみ提出してください。）</t>
    <phoneticPr fontId="1"/>
  </si>
  <si>
    <t>「②別紙様式３」末尾の〔記入上の注意〕等を参考に作成する。</t>
    <rPh sb="2" eb="4">
      <t>ベッシ</t>
    </rPh>
    <rPh sb="4" eb="6">
      <t>ヨウシキ</t>
    </rPh>
    <rPh sb="8" eb="10">
      <t>マツビ</t>
    </rPh>
    <rPh sb="12" eb="14">
      <t>キニュウ</t>
    </rPh>
    <rPh sb="14" eb="15">
      <t>ジョウ</t>
    </rPh>
    <rPh sb="16" eb="18">
      <t>チュウイ</t>
    </rPh>
    <rPh sb="19" eb="20">
      <t>トウ</t>
    </rPh>
    <rPh sb="21" eb="23">
      <t>サンコウ</t>
    </rPh>
    <rPh sb="24" eb="26">
      <t>サクセイ</t>
    </rPh>
    <phoneticPr fontId="1"/>
  </si>
  <si>
    <t>山形県</t>
    <rPh sb="0" eb="2">
      <t>ヤマガタ</t>
    </rPh>
    <rPh sb="2" eb="3">
      <t>ケン</t>
    </rPh>
    <phoneticPr fontId="1"/>
  </si>
  <si>
    <r>
      <t>　　※必要な提出様式を</t>
    </r>
    <r>
      <rPr>
        <b/>
        <sz val="10"/>
        <color rgb="FFFF0000"/>
        <rFont val="ＭＳ Ｐゴシック"/>
        <family val="3"/>
        <charset val="128"/>
      </rPr>
      <t>片面で</t>
    </r>
    <r>
      <rPr>
        <sz val="10"/>
        <color theme="1"/>
        <rFont val="ＭＳ Ｐゴシック"/>
        <family val="3"/>
        <charset val="128"/>
      </rPr>
      <t>印刷の上、東北厚生局山形事務所までご提出ください。</t>
    </r>
    <rPh sb="3" eb="5">
      <t>ヒツヨウ</t>
    </rPh>
    <rPh sb="6" eb="8">
      <t>テイシュツ</t>
    </rPh>
    <rPh sb="8" eb="10">
      <t>ヨウシキ</t>
    </rPh>
    <rPh sb="11" eb="13">
      <t>カタメン</t>
    </rPh>
    <rPh sb="24" eb="26">
      <t>ヤマガタ</t>
    </rPh>
    <rPh sb="26" eb="28">
      <t>ジム</t>
    </rPh>
    <rPh sb="28" eb="29">
      <t>ショ</t>
    </rPh>
    <phoneticPr fontId="1"/>
  </si>
  <si>
    <t>印刷した提出物一式を東北厚生局山形事務所へ郵送で提出する。</t>
    <rPh sb="0" eb="2">
      <t>インサツ</t>
    </rPh>
    <rPh sb="4" eb="6">
      <t>テイシュツ</t>
    </rPh>
    <rPh sb="6" eb="7">
      <t>ブツ</t>
    </rPh>
    <rPh sb="7" eb="9">
      <t>イッシキ</t>
    </rPh>
    <rPh sb="10" eb="12">
      <t>トウホク</t>
    </rPh>
    <rPh sb="12" eb="14">
      <t>コウセイ</t>
    </rPh>
    <rPh sb="14" eb="15">
      <t>キョク</t>
    </rPh>
    <rPh sb="15" eb="17">
      <t>ヤマガタ</t>
    </rPh>
    <rPh sb="17" eb="19">
      <t>ジム</t>
    </rPh>
    <rPh sb="19" eb="20">
      <t>ショ</t>
    </rPh>
    <rPh sb="21" eb="23">
      <t>ユウソウ</t>
    </rPh>
    <rPh sb="24" eb="26">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</si>
</sst>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
    <numFmt numFmtId="178" formatCode="0_ "/>
    <numFmt numFmtId="179" formatCode="0.0_);[Red]\(0.0\)"/>
    <numFmt numFmtId="180" formatCode="0.0_ "/>
    <numFmt numFmtId="181" formatCode="0.0"/>
    <numFmt numFmtId="182" formatCode="0_);[Red]\(0\)"/>
  </numFmts>
  <fonts count="72">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sz val="12"/>
      <color theme="1"/>
      <name val="ＭＳ ゴシック"/>
      <family val="3"/>
      <charset val="128"/>
    </font>
    <font>
      <sz val="11"/>
      <color theme="1"/>
      <name val="游ゴシック"/>
      <family val="3"/>
      <charset val="128"/>
      <scheme val="minor"/>
    </font>
    <font>
      <sz val="11"/>
      <name val="ＭＳ Ｐ明朝"/>
      <family val="1"/>
      <charset val="128"/>
    </font>
    <font>
      <sz val="11"/>
      <name val="ＭＳ Ｐゴシック"/>
      <family val="3"/>
      <charset val="128"/>
    </font>
    <font>
      <sz val="6"/>
      <name val="ＭＳ Ｐ明朝"/>
      <family val="1"/>
      <charset val="128"/>
    </font>
    <font>
      <sz val="14"/>
      <name val="ＭＳ Ｐゴシック"/>
      <family val="3"/>
      <charset val="128"/>
    </font>
    <font>
      <sz val="9"/>
      <name val="ＭＳ Ｐゴシック"/>
      <family val="3"/>
      <charset val="128"/>
    </font>
    <font>
      <sz val="10"/>
      <name val="ＭＳ Ｐゴシック"/>
      <family val="3"/>
      <charset val="128"/>
    </font>
    <font>
      <sz val="12"/>
      <name val="ＭＳ Ｐゴシック"/>
      <family val="3"/>
      <charset val="128"/>
    </font>
    <font>
      <sz val="6"/>
      <name val="ＭＳ Ｐゴシック"/>
      <family val="3"/>
      <charset val="128"/>
    </font>
    <font>
      <sz val="7"/>
      <name val="ＭＳ Ｐゴシック"/>
      <family val="3"/>
      <charset val="128"/>
    </font>
    <font>
      <sz val="8"/>
      <name val="ＭＳ Ｐゴシック"/>
      <family val="3"/>
      <charset val="128"/>
    </font>
    <font>
      <sz val="11"/>
      <color indexed="36"/>
      <name val="ＭＳ Ｐゴシック"/>
      <family val="3"/>
      <charset val="128"/>
    </font>
    <font>
      <b/>
      <sz val="10"/>
      <name val="ＭＳ Ｐゴシック"/>
      <family val="3"/>
      <charset val="128"/>
    </font>
    <font>
      <b/>
      <sz val="12"/>
      <color theme="1"/>
      <name val="ＭＳ Ｐゴシック"/>
      <family val="3"/>
      <charset val="128"/>
    </font>
    <font>
      <sz val="11"/>
      <color rgb="FFFF0000"/>
      <name val="ＭＳ Ｐゴシック"/>
      <family val="3"/>
      <charset val="128"/>
    </font>
    <font>
      <b/>
      <sz val="14"/>
      <name val="ＭＳ Ｐゴシック"/>
      <family val="3"/>
      <charset val="128"/>
    </font>
    <font>
      <b/>
      <sz val="12"/>
      <name val="ＭＳ Ｐゴシック"/>
      <family val="3"/>
      <charset val="128"/>
    </font>
    <font>
      <sz val="12"/>
      <color theme="1"/>
      <name val="ＭＳ 明朝"/>
      <family val="1"/>
      <charset val="128"/>
    </font>
    <font>
      <sz val="11"/>
      <color theme="1"/>
      <name val="ＭＳ 明朝"/>
      <family val="1"/>
      <charset val="128"/>
    </font>
    <font>
      <sz val="12"/>
      <color theme="1"/>
      <name val="游ゴシック"/>
      <family val="3"/>
      <charset val="128"/>
      <scheme val="minor"/>
    </font>
    <font>
      <sz val="10"/>
      <color theme="1"/>
      <name val="游ゴシック"/>
      <family val="3"/>
      <charset val="128"/>
      <scheme val="minor"/>
    </font>
    <font>
      <sz val="14"/>
      <color theme="1"/>
      <name val="游ゴシック"/>
      <family val="3"/>
      <charset val="128"/>
      <scheme val="minor"/>
    </font>
    <font>
      <sz val="8"/>
      <color theme="1"/>
      <name val="游ゴシック"/>
      <family val="3"/>
      <charset val="128"/>
      <scheme val="minor"/>
    </font>
    <font>
      <sz val="10"/>
      <name val="Arial"/>
      <family val="2"/>
    </font>
    <font>
      <b/>
      <sz val="9"/>
      <name val="ＭＳ Ｐゴシック"/>
      <family val="3"/>
      <charset val="128"/>
    </font>
    <font>
      <b/>
      <sz val="8"/>
      <name val="ＭＳ Ｐゴシック"/>
      <family val="3"/>
      <charset val="128"/>
    </font>
    <font>
      <b/>
      <sz val="18"/>
      <name val="ＭＳ Ｐゴシック"/>
      <family val="3"/>
      <charset val="128"/>
    </font>
    <font>
      <sz val="11"/>
      <name val="ＭＳ ゴシック"/>
      <family val="3"/>
      <charset val="128"/>
    </font>
    <font>
      <sz val="12"/>
      <name val="ＭＳ ゴシック"/>
      <family val="3"/>
      <charset val="128"/>
    </font>
    <font>
      <sz val="9"/>
      <name val="ＭＳ ゴシック"/>
      <family val="3"/>
      <charset val="128"/>
    </font>
    <font>
      <sz val="8"/>
      <name val="ＭＳ ゴシック"/>
      <family val="3"/>
      <charset val="128"/>
    </font>
    <font>
      <b/>
      <sz val="11"/>
      <color rgb="FFFF0000"/>
      <name val="ＭＳ Ｐゴシック"/>
      <family val="3"/>
      <charset val="128"/>
    </font>
    <font>
      <sz val="12"/>
      <color theme="1"/>
      <name val="ＭＳ Ｐゴシック"/>
      <family val="3"/>
      <charset val="128"/>
    </font>
    <font>
      <sz val="10"/>
      <color theme="1"/>
      <name val="ＭＳ Ｐゴシック"/>
      <family val="3"/>
      <charset val="128"/>
    </font>
    <font>
      <b/>
      <sz val="16"/>
      <name val="ＭＳ Ｐゴシック"/>
      <family val="3"/>
      <charset val="128"/>
    </font>
    <font>
      <b/>
      <sz val="16"/>
      <color theme="1"/>
      <name val="ＭＳ Ｐゴシック"/>
      <family val="3"/>
      <charset val="128"/>
    </font>
    <font>
      <b/>
      <sz val="9"/>
      <color indexed="81"/>
      <name val="MS P ゴシック"/>
      <family val="3"/>
      <charset val="128"/>
    </font>
    <font>
      <b/>
      <sz val="14"/>
      <color indexed="81"/>
      <name val="MS P ゴシック"/>
      <family val="3"/>
      <charset val="128"/>
    </font>
    <font>
      <sz val="11"/>
      <color theme="1"/>
      <name val="游ゴシック"/>
      <family val="2"/>
      <charset val="128"/>
      <scheme val="minor"/>
    </font>
    <font>
      <sz val="16"/>
      <name val="ＭＳ Ｐゴシック"/>
      <family val="3"/>
      <charset val="128"/>
    </font>
    <font>
      <sz val="10"/>
      <name val="ＭＳ ゴシック"/>
      <family val="3"/>
      <charset val="128"/>
    </font>
    <font>
      <strike/>
      <sz val="10"/>
      <name val="ＭＳ Ｐゴシック"/>
      <family val="3"/>
      <charset val="128"/>
    </font>
    <font>
      <b/>
      <sz val="10"/>
      <color rgb="FFFF0000"/>
      <name val="ＭＳ Ｐゴシック"/>
      <family val="3"/>
      <charset val="128"/>
    </font>
    <font>
      <b/>
      <sz val="20"/>
      <color rgb="FF000000"/>
      <name val="游ゴシック"/>
      <family val="3"/>
      <charset val="128"/>
      <scheme val="minor"/>
    </font>
    <font>
      <b/>
      <sz val="12"/>
      <color indexed="81"/>
      <name val="MS P ゴシック"/>
      <family val="3"/>
      <charset val="128"/>
    </font>
    <font>
      <sz val="11"/>
      <color rgb="FF000000"/>
      <name val="ＭＳ Ｐゴシック"/>
      <family val="3"/>
      <charset val="128"/>
    </font>
    <font>
      <sz val="9"/>
      <color rgb="FF000000"/>
      <name val="Meiryo UI"/>
      <family val="3"/>
      <charset val="128"/>
    </font>
    <font>
      <b/>
      <sz val="11"/>
      <name val="ＭＳ Ｐゴシック"/>
      <family val="3"/>
      <charset val="128"/>
    </font>
    <font>
      <u/>
      <sz val="11"/>
      <name val="ＭＳ ゴシック"/>
      <family val="3"/>
      <charset val="128"/>
    </font>
    <font>
      <sz val="11"/>
      <color theme="1"/>
      <name val="ＭＳ ゴシック"/>
      <family val="3"/>
      <charset val="128"/>
    </font>
    <font>
      <sz val="14"/>
      <name val="ＭＳ ゴシック"/>
      <family val="3"/>
      <charset val="128"/>
    </font>
    <font>
      <b/>
      <sz val="8"/>
      <name val="ＭＳ ゴシック"/>
      <family val="3"/>
      <charset val="128"/>
    </font>
    <font>
      <b/>
      <sz val="14"/>
      <name val="ＭＳ ゴシック"/>
      <family val="3"/>
      <charset val="128"/>
    </font>
    <font>
      <b/>
      <strike/>
      <sz val="10"/>
      <name val="ＭＳ Ｐゴシック"/>
      <family val="3"/>
      <charset val="128"/>
    </font>
    <font>
      <u/>
      <vertAlign val="subscript"/>
      <sz val="12"/>
      <name val="ＭＳ Ｐゴシック"/>
      <family val="3"/>
      <charset val="128"/>
    </font>
    <font>
      <u/>
      <sz val="12"/>
      <name val="ＭＳ Ｐゴシック"/>
      <family val="3"/>
      <charset val="128"/>
    </font>
    <font>
      <strike/>
      <sz val="8"/>
      <name val="ＭＳ Ｐゴシック"/>
      <family val="3"/>
      <charset val="128"/>
    </font>
    <font>
      <sz val="11"/>
      <color rgb="FF00B0F0"/>
      <name val="ＭＳ Ｐゴシック"/>
      <family val="3"/>
      <charset val="128"/>
    </font>
    <font>
      <sz val="9"/>
      <color rgb="FF00B0F0"/>
      <name val="ＭＳ Ｐゴシック"/>
      <family val="3"/>
      <charset val="128"/>
    </font>
    <font>
      <sz val="11"/>
      <name val="ＭＳ 明朝"/>
      <family val="1"/>
      <charset val="128"/>
    </font>
    <font>
      <sz val="11"/>
      <name val="游ゴシック"/>
      <family val="2"/>
      <charset val="128"/>
      <scheme val="minor"/>
    </font>
    <font>
      <strike/>
      <sz val="11"/>
      <name val="ＭＳ 明朝"/>
      <family val="1"/>
      <charset val="128"/>
    </font>
    <font>
      <sz val="9"/>
      <color theme="1"/>
      <name val="ＭＳ Ｐゴシック"/>
      <family val="3"/>
      <charset val="128"/>
    </font>
    <font>
      <b/>
      <sz val="12"/>
      <color rgb="FFFF0000"/>
      <name val="ＭＳ Ｐゴシック"/>
      <family val="3"/>
      <charset val="128"/>
    </font>
    <font>
      <sz val="18"/>
      <color theme="1"/>
      <name val="ＭＳ ゴシック"/>
      <family val="3"/>
      <charset val="128"/>
    </font>
    <font>
      <sz val="28"/>
      <color theme="1"/>
      <name val="ＭＳ ゴシック"/>
      <family val="3"/>
      <charset val="128"/>
    </font>
    <font>
      <sz val="14"/>
      <color theme="1"/>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DDDDDD"/>
        <bgColor indexed="64"/>
      </patternFill>
    </fill>
    <fill>
      <patternFill patternType="solid">
        <fgColor theme="3" tint="0.79998168889431442"/>
        <bgColor indexed="64"/>
      </patternFill>
    </fill>
  </fills>
  <borders count="9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right style="hair">
        <color auto="1"/>
      </right>
      <top style="thin">
        <color auto="1"/>
      </top>
      <bottom style="thin">
        <color indexed="64"/>
      </bottom>
      <diagonal/>
    </border>
    <border>
      <left/>
      <right/>
      <top style="thin">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64"/>
      </left>
      <right/>
      <top style="thin">
        <color indexed="64"/>
      </top>
      <bottom style="thin">
        <color indexed="64"/>
      </bottom>
      <diagonal/>
    </border>
    <border>
      <left/>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top/>
      <bottom style="hair">
        <color indexed="64"/>
      </bottom>
      <diagonal/>
    </border>
    <border>
      <left/>
      <right style="mediumDashDot">
        <color indexed="64"/>
      </right>
      <top/>
      <bottom/>
      <diagonal/>
    </border>
    <border>
      <left style="mediumDashDot">
        <color indexed="64"/>
      </left>
      <right/>
      <top style="mediumDashDot">
        <color indexed="64"/>
      </top>
      <bottom style="mediumDashDot">
        <color indexed="64"/>
      </bottom>
      <diagonal/>
    </border>
    <border>
      <left/>
      <right style="mediumDashDot">
        <color indexed="64"/>
      </right>
      <top style="mediumDashDot">
        <color indexed="64"/>
      </top>
      <bottom style="mediumDashDot">
        <color indexed="64"/>
      </bottom>
      <diagonal/>
    </border>
    <border>
      <left style="mediumDashDot">
        <color indexed="64"/>
      </left>
      <right/>
      <top/>
      <bottom/>
      <diagonal/>
    </border>
    <border>
      <left style="mediumDashDot">
        <color indexed="64"/>
      </left>
      <right/>
      <top style="mediumDashDot">
        <color indexed="64"/>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style="hair">
        <color indexed="64"/>
      </top>
      <bottom/>
      <diagonal/>
    </border>
    <border>
      <left/>
      <right/>
      <top style="hair">
        <color indexed="64"/>
      </top>
      <bottom/>
      <diagonal/>
    </border>
    <border>
      <left/>
      <right style="mediumDashDot">
        <color indexed="64"/>
      </right>
      <top style="hair">
        <color indexed="64"/>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DashDot">
        <color indexed="64"/>
      </left>
      <right/>
      <top/>
      <bottom style="hair">
        <color indexed="64"/>
      </bottom>
      <diagonal/>
    </border>
    <border>
      <left/>
      <right style="mediumDashDot">
        <color indexed="64"/>
      </right>
      <top/>
      <bottom style="hair">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hair">
        <color indexed="64"/>
      </left>
      <right style="hair">
        <color indexed="64"/>
      </right>
      <top style="medium">
        <color indexed="64"/>
      </top>
      <bottom style="thin">
        <color indexed="64"/>
      </bottom>
      <diagonal/>
    </border>
    <border>
      <left/>
      <right style="thin">
        <color indexed="64"/>
      </right>
      <top style="medium">
        <color indexed="64"/>
      </top>
      <bottom/>
      <diagonal/>
    </border>
    <border diagonalUp="1">
      <left/>
      <right style="medium">
        <color indexed="64"/>
      </right>
      <top style="medium">
        <color indexed="64"/>
      </top>
      <bottom style="thin">
        <color indexed="64"/>
      </bottom>
      <diagonal style="thin">
        <color indexed="64"/>
      </diagonal>
    </border>
    <border>
      <left style="thin">
        <color theme="0" tint="-4.9989318521683403E-2"/>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diagonalUp="1">
      <left style="hair">
        <color indexed="64"/>
      </left>
      <right style="medium">
        <color indexed="64"/>
      </right>
      <top style="thin">
        <color indexed="64"/>
      </top>
      <bottom style="thin">
        <color indexed="64"/>
      </bottom>
      <diagonal style="hair">
        <color indexed="64"/>
      </diagonal>
    </border>
    <border>
      <left style="thin">
        <color indexed="64"/>
      </left>
      <right/>
      <top style="medium">
        <color indexed="64"/>
      </top>
      <bottom/>
      <diagonal/>
    </border>
    <border>
      <left/>
      <right style="thin">
        <color theme="0" tint="-4.9989318521683403E-2"/>
      </right>
      <top style="thin">
        <color indexed="64"/>
      </top>
      <bottom style="thin">
        <color indexed="64"/>
      </bottom>
      <diagonal/>
    </border>
    <border>
      <left style="thin">
        <color theme="0" tint="-4.9989318521683403E-2"/>
      </left>
      <right/>
      <top style="thin">
        <color indexed="64"/>
      </top>
      <bottom style="thin">
        <color indexed="64"/>
      </bottom>
      <diagonal/>
    </border>
    <border>
      <left style="mediumDashed">
        <color rgb="FFFF0000"/>
      </left>
      <right/>
      <top style="mediumDashed">
        <color rgb="FFFF0000"/>
      </top>
      <bottom/>
      <diagonal/>
    </border>
    <border>
      <left/>
      <right/>
      <top style="mediumDashed">
        <color rgb="FFFF0000"/>
      </top>
      <bottom/>
      <diagonal/>
    </border>
    <border>
      <left/>
      <right style="mediumDashed">
        <color rgb="FFFF0000"/>
      </right>
      <top style="mediumDashed">
        <color rgb="FFFF0000"/>
      </top>
      <bottom/>
      <diagonal/>
    </border>
    <border>
      <left style="mediumDashed">
        <color rgb="FFFF0000"/>
      </left>
      <right/>
      <top/>
      <bottom style="mediumDashed">
        <color rgb="FFFF0000"/>
      </bottom>
      <diagonal/>
    </border>
    <border>
      <left/>
      <right/>
      <top/>
      <bottom style="mediumDashed">
        <color rgb="FFFF0000"/>
      </bottom>
      <diagonal/>
    </border>
    <border>
      <left/>
      <right style="mediumDashed">
        <color rgb="FFFF0000"/>
      </right>
      <top/>
      <bottom style="mediumDashed">
        <color rgb="FFFF0000"/>
      </bottom>
      <diagonal/>
    </border>
    <border>
      <left style="medium">
        <color indexed="64"/>
      </left>
      <right/>
      <top/>
      <bottom style="medium">
        <color indexed="64"/>
      </bottom>
      <diagonal/>
    </border>
    <border diagonalUp="1">
      <left/>
      <right style="medium">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s>
  <cellStyleXfs count="9">
    <xf numFmtId="0" fontId="0" fillId="0" borderId="0">
      <alignment vertical="center"/>
    </xf>
    <xf numFmtId="0" fontId="6" fillId="0" borderId="0"/>
    <xf numFmtId="0" fontId="5" fillId="0" borderId="0">
      <alignment vertical="center"/>
    </xf>
    <xf numFmtId="0" fontId="7" fillId="0" borderId="0">
      <alignment vertical="center"/>
    </xf>
    <xf numFmtId="0" fontId="7" fillId="0" borderId="0"/>
    <xf numFmtId="0" fontId="5" fillId="0" borderId="0">
      <alignment vertical="center"/>
    </xf>
    <xf numFmtId="0" fontId="28" fillId="0" borderId="0"/>
    <xf numFmtId="0" fontId="7" fillId="0" borderId="0">
      <alignment vertical="center"/>
    </xf>
    <xf numFmtId="0" fontId="43" fillId="0" borderId="0">
      <alignment vertical="center"/>
    </xf>
  </cellStyleXfs>
  <cellXfs count="542">
    <xf numFmtId="0" fontId="0" fillId="0" borderId="0" xfId="0">
      <alignment vertical="center"/>
    </xf>
    <xf numFmtId="0" fontId="2" fillId="0" borderId="0" xfId="0" applyFont="1">
      <alignment vertical="center"/>
    </xf>
    <xf numFmtId="0" fontId="7" fillId="0" borderId="0" xfId="1" applyFont="1" applyAlignment="1">
      <alignment vertical="center"/>
    </xf>
    <xf numFmtId="0" fontId="11" fillId="0" borderId="0" xfId="1" applyFont="1" applyAlignment="1">
      <alignment vertical="center"/>
    </xf>
    <xf numFmtId="0" fontId="12" fillId="0" borderId="0" xfId="1" applyFont="1" applyAlignment="1">
      <alignment vertical="center"/>
    </xf>
    <xf numFmtId="0" fontId="16" fillId="0" borderId="0" xfId="1" applyFont="1" applyAlignment="1">
      <alignment vertical="center"/>
    </xf>
    <xf numFmtId="0" fontId="19" fillId="0" borderId="0" xfId="0" applyFont="1">
      <alignment vertical="center"/>
    </xf>
    <xf numFmtId="0" fontId="12" fillId="0" borderId="28" xfId="1" applyFont="1" applyBorder="1" applyAlignment="1">
      <alignment vertical="center"/>
    </xf>
    <xf numFmtId="0" fontId="7" fillId="0" borderId="29" xfId="1" applyFont="1" applyBorder="1" applyAlignment="1">
      <alignment vertical="center"/>
    </xf>
    <xf numFmtId="0" fontId="22" fillId="0" borderId="0" xfId="0" applyFont="1" applyAlignment="1">
      <alignment horizontal="justify" vertical="top" wrapText="1"/>
    </xf>
    <xf numFmtId="0" fontId="23" fillId="0" borderId="0" xfId="0" applyFont="1" applyAlignment="1">
      <alignment horizontal="justify" vertical="center"/>
    </xf>
    <xf numFmtId="0" fontId="11" fillId="0" borderId="0" xfId="1" applyFont="1" applyAlignment="1">
      <alignment horizontal="left" vertical="center"/>
    </xf>
    <xf numFmtId="0" fontId="11" fillId="0" borderId="0" xfId="1" applyFont="1" applyAlignment="1">
      <alignment horizontal="right" vertical="center"/>
    </xf>
    <xf numFmtId="0" fontId="5" fillId="0" borderId="0" xfId="5">
      <alignment vertical="center"/>
    </xf>
    <xf numFmtId="0" fontId="5" fillId="0" borderId="0" xfId="5" applyAlignment="1">
      <alignment horizontal="left" vertical="center" shrinkToFit="1"/>
    </xf>
    <xf numFmtId="0" fontId="5" fillId="0" borderId="0" xfId="5" applyAlignment="1">
      <alignment horizontal="right" vertical="center" shrinkToFit="1"/>
    </xf>
    <xf numFmtId="0" fontId="5" fillId="0" borderId="0" xfId="5" applyAlignment="1">
      <alignment horizontal="left" vertical="center" indent="1" shrinkToFit="1"/>
    </xf>
    <xf numFmtId="0" fontId="5" fillId="0" borderId="0" xfId="5" applyAlignment="1">
      <alignment horizontal="left" vertical="center" indent="1"/>
    </xf>
    <xf numFmtId="0" fontId="24" fillId="0" borderId="0" xfId="5" applyFont="1" applyAlignment="1">
      <alignment horizontal="left" vertical="center" indent="1"/>
    </xf>
    <xf numFmtId="0" fontId="24" fillId="0" borderId="0" xfId="5" applyFont="1">
      <alignment vertical="center"/>
    </xf>
    <xf numFmtId="0" fontId="26" fillId="0" borderId="0" xfId="5" applyFont="1" applyAlignment="1">
      <alignment horizontal="center" vertical="center" shrinkToFit="1"/>
    </xf>
    <xf numFmtId="0" fontId="5" fillId="0" borderId="0" xfId="5" applyAlignment="1">
      <alignment horizontal="left" vertical="center" indent="2"/>
    </xf>
    <xf numFmtId="0" fontId="24" fillId="0" borderId="0" xfId="5" applyFont="1" applyAlignment="1">
      <alignment horizontal="left" vertical="center" indent="2"/>
    </xf>
    <xf numFmtId="0" fontId="5" fillId="0" borderId="0" xfId="5" applyAlignment="1">
      <alignment horizontal="left" vertical="center" indent="3"/>
    </xf>
    <xf numFmtId="0" fontId="24" fillId="0" borderId="0" xfId="5" applyFont="1" applyAlignment="1">
      <alignment horizontal="left" vertical="center" indent="3"/>
    </xf>
    <xf numFmtId="0" fontId="5" fillId="0" borderId="0" xfId="5" applyAlignment="1">
      <alignment horizontal="left" vertical="center" indent="6"/>
    </xf>
    <xf numFmtId="0" fontId="24" fillId="0" borderId="0" xfId="5" applyFont="1" applyAlignment="1">
      <alignment horizontal="left" vertical="center" indent="6"/>
    </xf>
    <xf numFmtId="0" fontId="24" fillId="0" borderId="26" xfId="5" applyFont="1" applyBorder="1" applyAlignment="1">
      <alignment horizontal="distributed" vertical="center" indent="1"/>
    </xf>
    <xf numFmtId="0" fontId="5" fillId="0" borderId="18" xfId="5" applyBorder="1" applyAlignment="1">
      <alignment horizontal="distributed" vertical="center" indent="1"/>
    </xf>
    <xf numFmtId="0" fontId="24" fillId="0" borderId="0" xfId="5" applyFont="1" applyAlignment="1">
      <alignment horizontal="distributed" vertical="center" indent="1"/>
    </xf>
    <xf numFmtId="0" fontId="24" fillId="0" borderId="0" xfId="5" applyFont="1" applyAlignment="1">
      <alignment horizontal="left" vertical="center" indent="1" shrinkToFit="1"/>
    </xf>
    <xf numFmtId="0" fontId="27" fillId="0" borderId="0" xfId="5" applyFont="1" applyAlignment="1">
      <alignment horizontal="distributed" vertical="center" indent="1"/>
    </xf>
    <xf numFmtId="0" fontId="31" fillId="0" borderId="0" xfId="1" applyFont="1" applyAlignment="1">
      <alignment horizontal="center" vertical="center"/>
    </xf>
    <xf numFmtId="0" fontId="2" fillId="2" borderId="0" xfId="0" applyFont="1" applyFill="1">
      <alignment vertical="center"/>
    </xf>
    <xf numFmtId="0" fontId="18" fillId="2" borderId="0" xfId="0" applyFont="1" applyFill="1" applyAlignment="1">
      <alignment horizontal="center" vertical="center"/>
    </xf>
    <xf numFmtId="0" fontId="37" fillId="2" borderId="0" xfId="0" applyFont="1" applyFill="1" applyAlignment="1">
      <alignment horizontal="left" vertical="center"/>
    </xf>
    <xf numFmtId="0" fontId="18" fillId="0" borderId="0" xfId="0" applyFont="1" applyAlignment="1">
      <alignment horizontal="center" vertical="center"/>
    </xf>
    <xf numFmtId="0" fontId="38" fillId="2" borderId="0" xfId="0" applyFont="1" applyFill="1" applyAlignment="1">
      <alignment horizontal="left" vertical="center"/>
    </xf>
    <xf numFmtId="0" fontId="25" fillId="0" borderId="0" xfId="5" applyFont="1" applyAlignment="1">
      <alignment horizontal="distributed" vertical="center" indent="1"/>
    </xf>
    <xf numFmtId="0" fontId="4" fillId="0" borderId="0" xfId="0" applyFont="1">
      <alignment vertical="center"/>
    </xf>
    <xf numFmtId="0" fontId="9" fillId="0" borderId="0" xfId="1" applyFont="1" applyAlignment="1">
      <alignment horizontal="center" vertical="center"/>
    </xf>
    <xf numFmtId="0" fontId="48" fillId="0" borderId="0" xfId="0" applyFont="1" applyAlignment="1">
      <alignment horizontal="center" vertical="center"/>
    </xf>
    <xf numFmtId="0" fontId="39" fillId="0" borderId="0" xfId="1" applyFont="1" applyAlignment="1">
      <alignment horizontal="left" vertical="top" wrapText="1"/>
    </xf>
    <xf numFmtId="0" fontId="39" fillId="0" borderId="0" xfId="1" applyFont="1" applyAlignment="1">
      <alignment vertical="top" wrapText="1"/>
    </xf>
    <xf numFmtId="0" fontId="3" fillId="2" borderId="0" xfId="0" applyFont="1" applyFill="1">
      <alignment vertical="center"/>
    </xf>
    <xf numFmtId="0" fontId="7" fillId="0" borderId="0" xfId="3">
      <alignment vertical="center"/>
    </xf>
    <xf numFmtId="0" fontId="9" fillId="0" borderId="1" xfId="3" applyFont="1" applyBorder="1" applyAlignment="1">
      <alignment horizontal="center" vertical="center"/>
    </xf>
    <xf numFmtId="0" fontId="9" fillId="3" borderId="1" xfId="3" applyFont="1" applyFill="1" applyBorder="1" applyAlignment="1">
      <alignment horizontal="center" vertical="center"/>
    </xf>
    <xf numFmtId="0" fontId="9" fillId="0" borderId="0" xfId="3" applyFont="1" applyAlignment="1">
      <alignment horizontal="center" vertical="center"/>
    </xf>
    <xf numFmtId="0" fontId="9" fillId="0" borderId="0" xfId="3" applyFont="1">
      <alignment vertical="center"/>
    </xf>
    <xf numFmtId="0" fontId="9" fillId="0" borderId="0" xfId="3" applyFont="1" applyAlignment="1">
      <alignment horizontal="left" vertical="center"/>
    </xf>
    <xf numFmtId="49" fontId="7" fillId="6" borderId="1" xfId="3" applyNumberFormat="1" applyFill="1" applyBorder="1">
      <alignment vertical="center"/>
    </xf>
    <xf numFmtId="49" fontId="7" fillId="6" borderId="1" xfId="3" applyNumberFormat="1" applyFill="1" applyBorder="1" applyAlignment="1">
      <alignment vertical="center" wrapText="1"/>
    </xf>
    <xf numFmtId="49" fontId="7" fillId="0" borderId="1" xfId="3" applyNumberFormat="1" applyBorder="1">
      <alignment vertical="center"/>
    </xf>
    <xf numFmtId="0" fontId="65" fillId="0" borderId="0" xfId="0" applyFont="1">
      <alignment vertical="center"/>
    </xf>
    <xf numFmtId="0" fontId="65" fillId="0" borderId="0" xfId="0" applyFont="1" applyAlignment="1">
      <alignment vertical="top"/>
    </xf>
    <xf numFmtId="0" fontId="64" fillId="0" borderId="0" xfId="0" applyFont="1">
      <alignment vertical="center"/>
    </xf>
    <xf numFmtId="0" fontId="2" fillId="2" borderId="0" xfId="0" applyFont="1" applyFill="1" applyAlignment="1">
      <alignment horizontal="left" vertical="center"/>
    </xf>
    <xf numFmtId="0" fontId="19" fillId="2" borderId="0" xfId="0" applyFont="1" applyFill="1" applyAlignment="1">
      <alignment vertical="center" wrapText="1"/>
    </xf>
    <xf numFmtId="0" fontId="54" fillId="0" borderId="0" xfId="0" applyFont="1">
      <alignment vertical="center"/>
    </xf>
    <xf numFmtId="0" fontId="4" fillId="0" borderId="0" xfId="0" applyFont="1" applyAlignment="1">
      <alignment horizontal="center" vertical="center"/>
    </xf>
    <xf numFmtId="0" fontId="54" fillId="0" borderId="0" xfId="0" applyFont="1" applyAlignment="1">
      <alignment vertical="center" wrapText="1"/>
    </xf>
    <xf numFmtId="0" fontId="33" fillId="0" borderId="0" xfId="0" applyFont="1">
      <alignment vertical="center"/>
    </xf>
    <xf numFmtId="0" fontId="71" fillId="0" borderId="0" xfId="0" applyFont="1">
      <alignment vertical="center"/>
    </xf>
    <xf numFmtId="0" fontId="67" fillId="2" borderId="0" xfId="0" applyFont="1" applyFill="1" applyAlignment="1">
      <alignment vertical="center"/>
    </xf>
    <xf numFmtId="49" fontId="24" fillId="0" borderId="0" xfId="5" applyNumberFormat="1" applyFont="1" applyAlignment="1" applyProtection="1">
      <alignment horizontal="left"/>
      <protection locked="0"/>
    </xf>
    <xf numFmtId="0" fontId="24" fillId="0" borderId="26" xfId="5" applyFont="1" applyBorder="1" applyAlignment="1" applyProtection="1">
      <alignment horizontal="left" vertical="center" wrapText="1" indent="1"/>
      <protection locked="0"/>
    </xf>
    <xf numFmtId="0" fontId="24" fillId="0" borderId="18" xfId="5" applyFont="1" applyBorder="1" applyAlignment="1" applyProtection="1">
      <alignment horizontal="left" vertical="center" wrapText="1" indent="1"/>
      <protection locked="0"/>
    </xf>
    <xf numFmtId="0" fontId="24" fillId="0" borderId="26" xfId="5" applyFont="1" applyBorder="1" applyAlignment="1" applyProtection="1">
      <alignment horizontal="left" vertical="center" indent="1" shrinkToFit="1"/>
      <protection locked="0"/>
    </xf>
    <xf numFmtId="49" fontId="26" fillId="0" borderId="18" xfId="5" applyNumberFormat="1" applyFont="1" applyBorder="1" applyAlignment="1" applyProtection="1">
      <alignment horizontal="left" vertical="center" indent="1" shrinkToFit="1"/>
      <protection locked="0"/>
    </xf>
    <xf numFmtId="0" fontId="24" fillId="0" borderId="0" xfId="5" applyFont="1" applyAlignment="1" applyProtection="1">
      <alignment horizontal="left" vertical="center" indent="1" shrinkToFit="1"/>
      <protection locked="0"/>
    </xf>
    <xf numFmtId="49" fontId="24" fillId="0" borderId="0" xfId="5" applyNumberFormat="1" applyFont="1" applyAlignment="1" applyProtection="1">
      <alignment horizontal="left" vertical="center" indent="1" shrinkToFit="1"/>
      <protection locked="0"/>
    </xf>
    <xf numFmtId="0" fontId="12" fillId="0" borderId="0" xfId="1" applyFont="1" applyAlignment="1" applyProtection="1">
      <alignment horizontal="center" vertical="center"/>
      <protection locked="0"/>
    </xf>
    <xf numFmtId="0" fontId="7" fillId="0" borderId="1" xfId="1" applyFont="1" applyBorder="1" applyAlignment="1" applyProtection="1">
      <alignment horizontal="center" vertical="center"/>
      <protection locked="0"/>
    </xf>
    <xf numFmtId="0" fontId="7" fillId="0" borderId="6" xfId="1" applyFont="1" applyBorder="1" applyAlignment="1" applyProtection="1">
      <alignment horizontal="center" vertical="center"/>
      <protection locked="0"/>
    </xf>
    <xf numFmtId="0" fontId="7" fillId="0" borderId="8" xfId="1" applyFont="1" applyBorder="1" applyAlignment="1" applyProtection="1">
      <alignment horizontal="center" vertical="center"/>
      <protection locked="0"/>
    </xf>
    <xf numFmtId="0" fontId="52" fillId="2" borderId="0" xfId="0" applyFont="1" applyFill="1">
      <alignment vertical="center"/>
    </xf>
    <xf numFmtId="49" fontId="56" fillId="3" borderId="74" xfId="3" applyNumberFormat="1" applyFont="1" applyFill="1" applyBorder="1" applyAlignment="1">
      <alignment horizontal="center" vertical="center" wrapText="1"/>
    </xf>
    <xf numFmtId="49" fontId="56" fillId="3" borderId="1" xfId="3" applyNumberFormat="1" applyFont="1" applyFill="1" applyBorder="1" applyAlignment="1">
      <alignment horizontal="center" vertical="center" wrapText="1"/>
    </xf>
    <xf numFmtId="0" fontId="29" fillId="3" borderId="1" xfId="3" applyFont="1" applyFill="1" applyBorder="1" applyAlignment="1">
      <alignment horizontal="left" vertical="center" wrapText="1"/>
    </xf>
    <xf numFmtId="0" fontId="10" fillId="3" borderId="47" xfId="3" applyFont="1" applyFill="1" applyBorder="1" applyAlignment="1">
      <alignment vertical="center" wrapText="1"/>
    </xf>
    <xf numFmtId="0" fontId="10" fillId="3" borderId="24" xfId="3" applyFont="1" applyFill="1" applyBorder="1" applyAlignment="1">
      <alignment vertical="center" wrapText="1"/>
    </xf>
    <xf numFmtId="0" fontId="10" fillId="3" borderId="49" xfId="3" applyFont="1" applyFill="1" applyBorder="1" applyAlignment="1">
      <alignment vertical="center" wrapText="1"/>
    </xf>
    <xf numFmtId="0" fontId="7" fillId="3" borderId="24" xfId="3" applyFill="1" applyBorder="1">
      <alignment vertical="center"/>
    </xf>
    <xf numFmtId="0" fontId="10" fillId="3" borderId="76" xfId="3" applyFont="1" applyFill="1" applyBorder="1" applyAlignment="1">
      <alignment vertical="center" wrapText="1"/>
    </xf>
    <xf numFmtId="0" fontId="10" fillId="3" borderId="62" xfId="3" applyFont="1" applyFill="1" applyBorder="1" applyAlignment="1">
      <alignment vertical="center" wrapText="1"/>
    </xf>
    <xf numFmtId="0" fontId="10" fillId="3" borderId="49" xfId="3" applyFont="1" applyFill="1" applyBorder="1">
      <alignment vertical="center"/>
    </xf>
    <xf numFmtId="0" fontId="17" fillId="4" borderId="40" xfId="3" applyFont="1" applyFill="1" applyBorder="1">
      <alignment vertical="center"/>
    </xf>
    <xf numFmtId="0" fontId="29" fillId="4" borderId="43" xfId="3" applyFont="1" applyFill="1" applyBorder="1">
      <alignment vertical="center"/>
    </xf>
    <xf numFmtId="0" fontId="29" fillId="4" borderId="16" xfId="3" applyFont="1" applyFill="1" applyBorder="1">
      <alignment vertical="center"/>
    </xf>
    <xf numFmtId="0" fontId="10" fillId="4" borderId="43" xfId="3" applyFont="1" applyFill="1" applyBorder="1" applyAlignment="1">
      <alignment horizontal="right" vertical="center"/>
    </xf>
    <xf numFmtId="0" fontId="10" fillId="4" borderId="43" xfId="3" applyFont="1" applyFill="1" applyBorder="1" applyAlignment="1">
      <alignment horizontal="center" vertical="center"/>
    </xf>
    <xf numFmtId="0" fontId="10" fillId="4" borderId="43" xfId="3" applyFont="1" applyFill="1" applyBorder="1">
      <alignment vertical="center"/>
    </xf>
    <xf numFmtId="0" fontId="10" fillId="4" borderId="44" xfId="3" applyFont="1" applyFill="1" applyBorder="1">
      <alignment vertical="center"/>
    </xf>
    <xf numFmtId="0" fontId="10" fillId="3" borderId="45" xfId="3" applyFont="1" applyFill="1" applyBorder="1" applyAlignment="1">
      <alignment vertical="center" wrapText="1"/>
    </xf>
    <xf numFmtId="0" fontId="10" fillId="3" borderId="1" xfId="3" applyFont="1" applyFill="1" applyBorder="1" applyAlignment="1">
      <alignment vertical="center" wrapText="1"/>
    </xf>
    <xf numFmtId="0" fontId="10" fillId="5" borderId="1" xfId="3" applyFont="1" applyFill="1" applyBorder="1" applyAlignment="1">
      <alignment vertical="center" wrapText="1"/>
    </xf>
    <xf numFmtId="0" fontId="10" fillId="3" borderId="45" xfId="3" applyFont="1" applyFill="1" applyBorder="1">
      <alignment vertical="center"/>
    </xf>
    <xf numFmtId="0" fontId="29" fillId="4" borderId="23" xfId="3" applyFont="1" applyFill="1" applyBorder="1">
      <alignment vertical="center"/>
    </xf>
    <xf numFmtId="0" fontId="10" fillId="4" borderId="21" xfId="3" applyFont="1" applyFill="1" applyBorder="1">
      <alignment vertical="center"/>
    </xf>
    <xf numFmtId="0" fontId="10" fillId="4" borderId="57" xfId="3" applyFont="1" applyFill="1" applyBorder="1">
      <alignment vertical="center"/>
    </xf>
    <xf numFmtId="0" fontId="10" fillId="3" borderId="7" xfId="3" applyFont="1" applyFill="1" applyBorder="1" applyAlignment="1">
      <alignment vertical="center" wrapText="1"/>
    </xf>
    <xf numFmtId="0" fontId="10" fillId="3" borderId="1" xfId="3" applyFont="1" applyFill="1" applyBorder="1" applyAlignment="1">
      <alignment horizontal="left" vertical="center" wrapText="1"/>
    </xf>
    <xf numFmtId="0" fontId="10" fillId="3" borderId="24" xfId="3" applyFont="1" applyFill="1" applyBorder="1">
      <alignment vertical="center"/>
    </xf>
    <xf numFmtId="49" fontId="17" fillId="4" borderId="40" xfId="3" applyNumberFormat="1" applyFont="1" applyFill="1" applyBorder="1" applyAlignment="1">
      <alignment horizontal="left" vertical="center" wrapText="1"/>
    </xf>
    <xf numFmtId="0" fontId="10" fillId="3" borderId="6" xfId="3" applyFont="1" applyFill="1" applyBorder="1" applyAlignment="1">
      <alignment horizontal="left" vertical="center" wrapText="1"/>
    </xf>
    <xf numFmtId="0" fontId="32" fillId="0" borderId="0" xfId="3" applyFont="1">
      <alignment vertical="center"/>
    </xf>
    <xf numFmtId="0" fontId="32" fillId="0" borderId="0" xfId="3" applyFont="1" applyAlignment="1">
      <alignment horizontal="right" vertical="center"/>
    </xf>
    <xf numFmtId="0" fontId="32" fillId="0" borderId="0" xfId="3" applyFont="1" applyAlignment="1">
      <alignment vertical="center" wrapText="1"/>
    </xf>
    <xf numFmtId="0" fontId="33" fillId="0" borderId="0" xfId="3" applyFont="1">
      <alignment vertical="center"/>
    </xf>
    <xf numFmtId="0" fontId="33" fillId="0" borderId="0" xfId="3" applyFont="1" applyAlignment="1">
      <alignment vertical="center" wrapText="1"/>
    </xf>
    <xf numFmtId="0" fontId="33" fillId="0" borderId="0" xfId="3" applyFont="1" applyAlignment="1">
      <alignment horizontal="center" vertical="center"/>
    </xf>
    <xf numFmtId="0" fontId="33" fillId="0" borderId="0" xfId="3" applyFont="1" applyAlignment="1">
      <alignment horizontal="center" vertical="center" wrapText="1"/>
    </xf>
    <xf numFmtId="49" fontId="32" fillId="0" borderId="0" xfId="3" applyNumberFormat="1" applyFont="1">
      <alignment vertical="center"/>
    </xf>
    <xf numFmtId="0" fontId="32" fillId="0" borderId="16" xfId="3" applyFont="1" applyBorder="1" applyAlignment="1">
      <alignment horizontal="left" vertical="center"/>
    </xf>
    <xf numFmtId="0" fontId="32" fillId="0" borderId="16" xfId="3" applyFont="1" applyBorder="1">
      <alignment vertical="center"/>
    </xf>
    <xf numFmtId="0" fontId="32" fillId="0" borderId="1" xfId="3" applyFont="1" applyBorder="1" applyAlignment="1">
      <alignment vertical="center" wrapText="1"/>
    </xf>
    <xf numFmtId="0" fontId="34" fillId="0" borderId="0" xfId="3" applyFont="1">
      <alignment vertical="center"/>
    </xf>
    <xf numFmtId="49" fontId="34" fillId="0" borderId="44" xfId="3" applyNumberFormat="1" applyFont="1" applyBorder="1" applyAlignment="1">
      <alignment vertical="center" wrapText="1"/>
    </xf>
    <xf numFmtId="0" fontId="7" fillId="0" borderId="1" xfId="3" applyBorder="1" applyAlignment="1">
      <alignment vertical="center" wrapText="1"/>
    </xf>
    <xf numFmtId="0" fontId="7" fillId="0" borderId="1" xfId="3" applyBorder="1">
      <alignment vertical="center"/>
    </xf>
    <xf numFmtId="49" fontId="57" fillId="0" borderId="46" xfId="3" applyNumberFormat="1" applyFont="1" applyBorder="1" applyAlignment="1">
      <alignment horizontal="center" vertical="center" wrapText="1"/>
    </xf>
    <xf numFmtId="0" fontId="11" fillId="0" borderId="6" xfId="3" applyFont="1" applyBorder="1">
      <alignment vertical="center"/>
    </xf>
    <xf numFmtId="0" fontId="10" fillId="0" borderId="1" xfId="3" applyFont="1" applyBorder="1" applyAlignment="1">
      <alignment vertical="center" wrapText="1"/>
    </xf>
    <xf numFmtId="0" fontId="9" fillId="0" borderId="16" xfId="3" applyFont="1" applyBorder="1" applyAlignment="1">
      <alignment horizontal="center" vertical="center" wrapText="1"/>
    </xf>
    <xf numFmtId="0" fontId="32" fillId="0" borderId="9" xfId="3" applyFont="1" applyBorder="1" applyAlignment="1">
      <alignment vertical="center" wrapText="1"/>
    </xf>
    <xf numFmtId="0" fontId="32" fillId="0" borderId="2" xfId="3" applyFont="1" applyBorder="1" applyAlignment="1">
      <alignment vertical="center" wrapText="1"/>
    </xf>
    <xf numFmtId="178" fontId="9" fillId="0" borderId="15" xfId="3" applyNumberFormat="1" applyFont="1" applyBorder="1" applyAlignment="1">
      <alignment horizontal="center" vertical="center" wrapText="1"/>
    </xf>
    <xf numFmtId="182" fontId="9" fillId="0" borderId="1" xfId="3" applyNumberFormat="1" applyFont="1" applyBorder="1" applyAlignment="1">
      <alignment horizontal="center" vertical="center"/>
    </xf>
    <xf numFmtId="176" fontId="15" fillId="0" borderId="1" xfId="3" applyNumberFormat="1" applyFont="1" applyBorder="1" applyAlignment="1">
      <alignment horizontal="center" vertical="center"/>
    </xf>
    <xf numFmtId="182" fontId="9" fillId="0" borderId="1" xfId="3" applyNumberFormat="1" applyFont="1" applyBorder="1" applyAlignment="1">
      <alignment horizontal="center" vertical="center" wrapText="1"/>
    </xf>
    <xf numFmtId="182" fontId="9" fillId="0" borderId="68" xfId="3" applyNumberFormat="1" applyFont="1" applyBorder="1" applyAlignment="1">
      <alignment horizontal="center" vertical="center" wrapText="1"/>
    </xf>
    <xf numFmtId="0" fontId="9" fillId="0" borderId="1" xfId="3" applyFont="1" applyBorder="1" applyAlignment="1">
      <alignment horizontal="center" vertical="center" wrapText="1"/>
    </xf>
    <xf numFmtId="0" fontId="10" fillId="0" borderId="0" xfId="3" applyFont="1" applyAlignment="1">
      <alignment vertical="center" wrapText="1"/>
    </xf>
    <xf numFmtId="0" fontId="7" fillId="0" borderId="12" xfId="3" applyBorder="1">
      <alignment vertical="center"/>
    </xf>
    <xf numFmtId="1" fontId="9" fillId="0" borderId="5" xfId="3" applyNumberFormat="1" applyFont="1" applyBorder="1" applyAlignment="1">
      <alignment horizontal="center" vertical="center"/>
    </xf>
    <xf numFmtId="0" fontId="10" fillId="0" borderId="21" xfId="3" applyFont="1" applyBorder="1" applyAlignment="1">
      <alignment horizontal="left" vertical="center" wrapText="1"/>
    </xf>
    <xf numFmtId="176" fontId="10" fillId="0" borderId="21" xfId="3" applyNumberFormat="1" applyFont="1" applyBorder="1" applyAlignment="1">
      <alignment horizontal="center" vertical="center"/>
    </xf>
    <xf numFmtId="0" fontId="7" fillId="0" borderId="0" xfId="3" applyAlignment="1">
      <alignment vertical="center" wrapText="1"/>
    </xf>
    <xf numFmtId="0" fontId="10" fillId="0" borderId="19" xfId="3" applyFont="1" applyBorder="1" applyAlignment="1">
      <alignment horizontal="center" vertical="center"/>
    </xf>
    <xf numFmtId="0" fontId="7" fillId="0" borderId="1" xfId="3" applyBorder="1" applyAlignment="1">
      <alignment horizontal="left" vertical="center" wrapText="1"/>
    </xf>
    <xf numFmtId="0" fontId="7" fillId="0" borderId="0" xfId="3" applyAlignment="1">
      <alignment horizontal="left" vertical="center"/>
    </xf>
    <xf numFmtId="0" fontId="14" fillId="0" borderId="0" xfId="3" applyFont="1" applyAlignment="1">
      <alignment vertical="top" wrapText="1"/>
    </xf>
    <xf numFmtId="0" fontId="10" fillId="0" borderId="0" xfId="3" applyFont="1">
      <alignment vertical="center"/>
    </xf>
    <xf numFmtId="0" fontId="52" fillId="0" borderId="0" xfId="3" applyFont="1" applyAlignment="1">
      <alignment vertical="center" wrapText="1"/>
    </xf>
    <xf numFmtId="0" fontId="52" fillId="0" borderId="0" xfId="3" applyFont="1">
      <alignment vertical="center"/>
    </xf>
    <xf numFmtId="0" fontId="10" fillId="3" borderId="0" xfId="3" applyFont="1" applyFill="1" applyAlignment="1">
      <alignment vertical="center" wrapText="1"/>
    </xf>
    <xf numFmtId="0" fontId="10" fillId="0" borderId="8" xfId="3" applyFont="1" applyBorder="1" applyAlignment="1">
      <alignment horizontal="center" vertical="center"/>
    </xf>
    <xf numFmtId="0" fontId="10" fillId="0" borderId="66" xfId="3" applyFont="1" applyBorder="1" applyAlignment="1">
      <alignment horizontal="center" vertical="top" wrapText="1"/>
    </xf>
    <xf numFmtId="178" fontId="9" fillId="0" borderId="7" xfId="3" applyNumberFormat="1" applyFont="1" applyBorder="1" applyAlignment="1">
      <alignment horizontal="center" vertical="center"/>
    </xf>
    <xf numFmtId="0" fontId="10" fillId="0" borderId="68" xfId="3" applyFont="1" applyBorder="1" applyAlignment="1">
      <alignment horizontal="center" vertical="top" wrapText="1"/>
    </xf>
    <xf numFmtId="0" fontId="7" fillId="0" borderId="25" xfId="3" applyBorder="1">
      <alignment vertical="center"/>
    </xf>
    <xf numFmtId="0" fontId="10" fillId="0" borderId="10" xfId="3" applyFont="1" applyBorder="1">
      <alignment vertical="center"/>
    </xf>
    <xf numFmtId="0" fontId="10" fillId="0" borderId="8" xfId="3" applyFont="1" applyBorder="1">
      <alignment vertical="center"/>
    </xf>
    <xf numFmtId="0" fontId="10" fillId="0" borderId="48" xfId="3" applyFont="1" applyBorder="1" applyAlignment="1">
      <alignment horizontal="center" vertical="center"/>
    </xf>
    <xf numFmtId="0" fontId="10" fillId="0" borderId="9" xfId="3" applyFont="1" applyBorder="1" applyAlignment="1">
      <alignment horizontal="center" vertical="top" wrapText="1"/>
    </xf>
    <xf numFmtId="0" fontId="10" fillId="0" borderId="9" xfId="3" applyFont="1" applyBorder="1" applyAlignment="1">
      <alignment vertical="top" wrapText="1"/>
    </xf>
    <xf numFmtId="0" fontId="10" fillId="0" borderId="10" xfId="3" applyFont="1" applyBorder="1" applyAlignment="1">
      <alignment horizontal="left" vertical="top" wrapText="1"/>
    </xf>
    <xf numFmtId="0" fontId="7" fillId="3" borderId="47" xfId="3" applyFill="1" applyBorder="1">
      <alignment vertical="center"/>
    </xf>
    <xf numFmtId="0" fontId="7" fillId="0" borderId="9" xfId="3" applyBorder="1" applyAlignment="1">
      <alignment horizontal="center" vertical="center" wrapText="1"/>
    </xf>
    <xf numFmtId="0" fontId="7" fillId="0" borderId="2" xfId="3" applyBorder="1" applyAlignment="1">
      <alignment horizontal="left" vertical="center" wrapText="1"/>
    </xf>
    <xf numFmtId="0" fontId="10" fillId="3" borderId="24" xfId="3" applyFont="1" applyFill="1" applyBorder="1" applyAlignment="1">
      <alignment horizontal="left" vertical="center" wrapText="1"/>
    </xf>
    <xf numFmtId="0" fontId="7" fillId="3" borderId="55" xfId="3" applyFill="1" applyBorder="1">
      <alignment vertical="center"/>
    </xf>
    <xf numFmtId="0" fontId="10" fillId="0" borderId="1" xfId="3" applyFont="1" applyBorder="1" applyAlignment="1">
      <alignment horizontal="center" vertical="center" shrinkToFit="1"/>
    </xf>
    <xf numFmtId="0" fontId="10" fillId="0" borderId="1" xfId="3" applyFont="1" applyBorder="1">
      <alignment vertical="center"/>
    </xf>
    <xf numFmtId="0" fontId="9" fillId="0" borderId="76" xfId="3" applyFont="1" applyBorder="1" applyAlignment="1">
      <alignment horizontal="center" vertical="center" wrapText="1"/>
    </xf>
    <xf numFmtId="0" fontId="10" fillId="0" borderId="22" xfId="3" applyFont="1" applyBorder="1" applyAlignment="1">
      <alignment horizontal="center" vertical="center"/>
    </xf>
    <xf numFmtId="0" fontId="10" fillId="0" borderId="0" xfId="3" applyFont="1" applyAlignment="1">
      <alignment horizontal="left" vertical="center" wrapText="1"/>
    </xf>
    <xf numFmtId="0" fontId="10" fillId="0" borderId="0" xfId="3" applyFont="1" applyAlignment="1">
      <alignment horizontal="center" vertical="center" wrapText="1"/>
    </xf>
    <xf numFmtId="0" fontId="10" fillId="0" borderId="0" xfId="3" applyFont="1" applyAlignment="1">
      <alignment horizontal="center" vertical="center"/>
    </xf>
    <xf numFmtId="0" fontId="53" fillId="0" borderId="16" xfId="3" applyFont="1" applyBorder="1">
      <alignment vertical="center"/>
    </xf>
    <xf numFmtId="0" fontId="32" fillId="0" borderId="0" xfId="3" applyFont="1" applyAlignment="1">
      <alignment horizontal="left" vertical="center"/>
    </xf>
    <xf numFmtId="0" fontId="32" fillId="0" borderId="5" xfId="3" applyFont="1" applyBorder="1">
      <alignment vertical="center"/>
    </xf>
    <xf numFmtId="0" fontId="34" fillId="0" borderId="5" xfId="3" applyFont="1" applyBorder="1">
      <alignment vertical="center"/>
    </xf>
    <xf numFmtId="0" fontId="7" fillId="0" borderId="19" xfId="3" applyBorder="1">
      <alignment vertical="center"/>
    </xf>
    <xf numFmtId="0" fontId="10" fillId="0" borderId="77" xfId="3" applyFont="1" applyBorder="1">
      <alignment vertical="center"/>
    </xf>
    <xf numFmtId="0" fontId="9" fillId="0" borderId="46" xfId="3" applyFont="1" applyBorder="1" applyAlignment="1">
      <alignment horizontal="center" vertical="center" wrapText="1"/>
    </xf>
    <xf numFmtId="0" fontId="10" fillId="0" borderId="70" xfId="3" applyFont="1" applyBorder="1" applyAlignment="1">
      <alignment horizontal="center" vertical="center"/>
    </xf>
    <xf numFmtId="0" fontId="10" fillId="0" borderId="41" xfId="3" applyFont="1" applyBorder="1" applyAlignment="1">
      <alignment horizontal="center" vertical="center"/>
    </xf>
    <xf numFmtId="0" fontId="10" fillId="0" borderId="72" xfId="3" applyFont="1" applyBorder="1">
      <alignment vertical="center"/>
    </xf>
    <xf numFmtId="0" fontId="9" fillId="0" borderId="48" xfId="3" applyFont="1" applyBorder="1" applyAlignment="1">
      <alignment horizontal="center" vertical="center" wrapText="1"/>
    </xf>
    <xf numFmtId="0" fontId="9" fillId="0" borderId="8" xfId="3" applyFont="1" applyBorder="1" applyAlignment="1">
      <alignment horizontal="center" vertical="center" wrapText="1"/>
    </xf>
    <xf numFmtId="180" fontId="9" fillId="0" borderId="46" xfId="3" applyNumberFormat="1" applyFont="1" applyBorder="1" applyAlignment="1">
      <alignment horizontal="center" vertical="center"/>
    </xf>
    <xf numFmtId="0" fontId="9" fillId="0" borderId="7" xfId="3" applyFont="1" applyBorder="1" applyAlignment="1">
      <alignment horizontal="center" vertical="center" wrapText="1"/>
    </xf>
    <xf numFmtId="0" fontId="10" fillId="0" borderId="42" xfId="3" applyFont="1" applyBorder="1" applyAlignment="1">
      <alignment horizontal="center" vertical="center"/>
    </xf>
    <xf numFmtId="0" fontId="62" fillId="0" borderId="0" xfId="3" applyFont="1" applyAlignment="1">
      <alignment vertical="center" wrapText="1"/>
    </xf>
    <xf numFmtId="0" fontId="10" fillId="0" borderId="46" xfId="3" applyFont="1" applyBorder="1" applyAlignment="1">
      <alignment horizontal="center" vertical="center"/>
    </xf>
    <xf numFmtId="0" fontId="7" fillId="0" borderId="0" xfId="3" applyAlignment="1">
      <alignment horizontal="left" vertical="center" wrapText="1"/>
    </xf>
    <xf numFmtId="0" fontId="62" fillId="0" borderId="0" xfId="3" applyFont="1">
      <alignment vertical="center"/>
    </xf>
    <xf numFmtId="0" fontId="62" fillId="0" borderId="0" xfId="3" applyFont="1" applyAlignment="1">
      <alignment horizontal="left" vertical="center"/>
    </xf>
    <xf numFmtId="0" fontId="63" fillId="0" borderId="0" xfId="3" applyFont="1">
      <alignment vertical="center"/>
    </xf>
    <xf numFmtId="0" fontId="11" fillId="0" borderId="0" xfId="3" applyFont="1">
      <alignment vertical="center"/>
    </xf>
    <xf numFmtId="0" fontId="11" fillId="0" borderId="0" xfId="3" applyFont="1" applyAlignment="1">
      <alignment vertical="top"/>
    </xf>
    <xf numFmtId="0" fontId="45" fillId="0" borderId="0" xfId="3" applyFont="1" applyAlignment="1">
      <alignment horizontal="left" vertical="top" wrapText="1"/>
    </xf>
    <xf numFmtId="0" fontId="45" fillId="0" borderId="0" xfId="3" applyFont="1" applyAlignment="1">
      <alignment vertical="top" wrapText="1"/>
    </xf>
    <xf numFmtId="0" fontId="7" fillId="0" borderId="0" xfId="3" applyAlignment="1">
      <alignment vertical="top"/>
    </xf>
    <xf numFmtId="0" fontId="45" fillId="0" borderId="0" xfId="3" applyFont="1">
      <alignment vertical="center"/>
    </xf>
    <xf numFmtId="0" fontId="7" fillId="0" borderId="0" xfId="3" applyBorder="1">
      <alignment vertical="center"/>
    </xf>
    <xf numFmtId="182" fontId="9" fillId="0" borderId="0" xfId="3" applyNumberFormat="1" applyFont="1" applyBorder="1" applyAlignment="1">
      <alignment horizontal="center" vertical="center"/>
    </xf>
    <xf numFmtId="0" fontId="9" fillId="0" borderId="68" xfId="3" applyFont="1" applyBorder="1" applyAlignment="1">
      <alignment horizontal="center" vertical="center" wrapText="1"/>
    </xf>
    <xf numFmtId="180" fontId="9" fillId="0" borderId="68" xfId="3" applyNumberFormat="1" applyFont="1" applyBorder="1" applyAlignment="1">
      <alignment horizontal="center" vertical="center" wrapText="1"/>
    </xf>
    <xf numFmtId="179" fontId="9" fillId="0" borderId="54" xfId="3" applyNumberFormat="1" applyFont="1" applyBorder="1" applyAlignment="1">
      <alignment horizontal="center" vertical="center" wrapText="1"/>
    </xf>
    <xf numFmtId="0" fontId="10" fillId="0" borderId="68" xfId="3" applyFont="1" applyBorder="1" applyAlignment="1">
      <alignment vertical="top" wrapText="1"/>
    </xf>
    <xf numFmtId="0" fontId="10" fillId="0" borderId="68" xfId="3" applyFont="1" applyBorder="1" applyAlignment="1">
      <alignment horizontal="center" vertical="center" wrapText="1"/>
    </xf>
    <xf numFmtId="0" fontId="10" fillId="0" borderId="68" xfId="3" applyFont="1" applyBorder="1" applyAlignment="1">
      <alignment horizontal="center" vertical="center"/>
    </xf>
    <xf numFmtId="0" fontId="17" fillId="3" borderId="87" xfId="3" applyFont="1" applyFill="1" applyBorder="1" applyAlignment="1">
      <alignment vertical="center" wrapText="1"/>
    </xf>
    <xf numFmtId="49" fontId="17" fillId="4" borderId="89" xfId="3" applyNumberFormat="1" applyFont="1" applyFill="1" applyBorder="1" applyAlignment="1">
      <alignment horizontal="left" vertical="center" wrapText="1"/>
    </xf>
    <xf numFmtId="0" fontId="40" fillId="2" borderId="0" xfId="0" applyFont="1" applyFill="1" applyAlignment="1">
      <alignment horizontal="center" vertical="center"/>
    </xf>
    <xf numFmtId="0" fontId="18" fillId="2" borderId="0" xfId="0" applyFont="1" applyFill="1" applyAlignment="1">
      <alignment horizontal="left" vertical="center" wrapText="1"/>
    </xf>
    <xf numFmtId="0" fontId="18" fillId="2" borderId="0" xfId="0" applyFont="1" applyFill="1" applyAlignment="1">
      <alignment vertical="center"/>
    </xf>
    <xf numFmtId="0" fontId="19" fillId="2" borderId="81" xfId="0" applyFont="1" applyFill="1" applyBorder="1" applyAlignment="1">
      <alignment horizontal="left" vertical="center" wrapText="1"/>
    </xf>
    <xf numFmtId="0" fontId="19" fillId="2" borderId="82" xfId="0" applyFont="1" applyFill="1" applyBorder="1" applyAlignment="1">
      <alignment horizontal="left" vertical="center" wrapText="1"/>
    </xf>
    <xf numFmtId="0" fontId="19" fillId="2" borderId="83" xfId="0" applyFont="1" applyFill="1" applyBorder="1" applyAlignment="1">
      <alignment horizontal="left" vertical="center" wrapText="1"/>
    </xf>
    <xf numFmtId="0" fontId="19" fillId="2" borderId="84" xfId="0" applyFont="1" applyFill="1" applyBorder="1" applyAlignment="1">
      <alignment horizontal="left" vertical="center" wrapText="1"/>
    </xf>
    <xf numFmtId="0" fontId="19" fillId="2" borderId="85" xfId="0" applyFont="1" applyFill="1" applyBorder="1" applyAlignment="1">
      <alignment horizontal="left" vertical="center" wrapText="1"/>
    </xf>
    <xf numFmtId="0" fontId="19" fillId="2" borderId="86" xfId="0" applyFont="1" applyFill="1" applyBorder="1" applyAlignment="1">
      <alignment horizontal="left" vertical="center" wrapText="1"/>
    </xf>
    <xf numFmtId="0" fontId="67" fillId="2" borderId="6" xfId="0" applyFont="1" applyFill="1" applyBorder="1" applyAlignment="1">
      <alignment horizontal="left" vertical="center" wrapText="1"/>
    </xf>
    <xf numFmtId="0" fontId="67" fillId="2" borderId="8" xfId="0" applyFont="1" applyFill="1" applyBorder="1" applyAlignment="1">
      <alignment horizontal="left" vertical="center" wrapText="1"/>
    </xf>
    <xf numFmtId="0" fontId="67" fillId="2" borderId="7" xfId="0" applyFont="1" applyFill="1" applyBorder="1" applyAlignment="1">
      <alignment horizontal="left" vertical="center" wrapText="1"/>
    </xf>
    <xf numFmtId="0" fontId="24" fillId="0" borderId="0" xfId="5" applyFont="1" applyAlignment="1">
      <alignment horizontal="left" vertical="center" indent="8"/>
    </xf>
    <xf numFmtId="0" fontId="5" fillId="0" borderId="0" xfId="5" applyAlignment="1">
      <alignment horizontal="left" vertical="center" indent="8"/>
    </xf>
    <xf numFmtId="0" fontId="24" fillId="0" borderId="0" xfId="5" applyFont="1" applyAlignment="1">
      <alignment horizontal="distributed" vertical="center" indent="1"/>
    </xf>
    <xf numFmtId="0" fontId="24" fillId="0" borderId="26" xfId="5" applyFont="1" applyBorder="1" applyAlignment="1">
      <alignment horizontal="distributed" vertical="center" indent="1"/>
    </xf>
    <xf numFmtId="0" fontId="24" fillId="0" borderId="0" xfId="5" applyFont="1" applyAlignment="1">
      <alignment horizontal="left" vertical="center" indent="3"/>
    </xf>
    <xf numFmtId="0" fontId="5" fillId="0" borderId="0" xfId="5" applyAlignment="1">
      <alignment horizontal="left" vertical="center" indent="3"/>
    </xf>
    <xf numFmtId="0" fontId="24" fillId="0" borderId="0" xfId="5" applyFont="1" applyAlignment="1">
      <alignment horizontal="left" vertical="center" wrapText="1"/>
    </xf>
    <xf numFmtId="0" fontId="24" fillId="0" borderId="16" xfId="5" applyFont="1" applyBorder="1" applyAlignment="1">
      <alignment vertical="center"/>
    </xf>
    <xf numFmtId="0" fontId="25" fillId="0" borderId="4" xfId="5" applyFont="1" applyBorder="1" applyAlignment="1">
      <alignment horizontal="right" vertical="center" shrinkToFit="1"/>
    </xf>
    <xf numFmtId="0" fontId="26" fillId="0" borderId="0" xfId="5" applyFont="1" applyAlignment="1">
      <alignment horizontal="center" vertical="center" shrinkToFit="1"/>
    </xf>
    <xf numFmtId="0" fontId="5" fillId="0" borderId="0" xfId="5" applyAlignment="1">
      <alignment horizontal="center" vertical="center" shrinkToFit="1"/>
    </xf>
    <xf numFmtId="0" fontId="24" fillId="0" borderId="0" xfId="5" applyFont="1" applyAlignment="1">
      <alignment horizontal="left" vertical="center" indent="2"/>
    </xf>
    <xf numFmtId="0" fontId="5" fillId="0" borderId="0" xfId="5" applyAlignment="1">
      <alignment horizontal="left" vertical="center" indent="2"/>
    </xf>
    <xf numFmtId="0" fontId="24" fillId="0" borderId="0" xfId="5" applyFont="1" applyAlignment="1" applyProtection="1">
      <alignment horizontal="left" vertical="center" indent="3"/>
      <protection locked="0"/>
    </xf>
    <xf numFmtId="0" fontId="5" fillId="0" borderId="0" xfId="5" applyAlignment="1" applyProtection="1">
      <alignment horizontal="left" vertical="center" indent="3"/>
      <protection locked="0"/>
    </xf>
    <xf numFmtId="0" fontId="17" fillId="3" borderId="45" xfId="3" applyFont="1" applyFill="1" applyBorder="1" applyAlignment="1">
      <alignment horizontal="left" vertical="center"/>
    </xf>
    <xf numFmtId="0" fontId="17" fillId="3" borderId="8" xfId="3" applyFont="1" applyFill="1" applyBorder="1" applyAlignment="1">
      <alignment horizontal="left" vertical="center"/>
    </xf>
    <xf numFmtId="0" fontId="44" fillId="0" borderId="8" xfId="3" applyFont="1" applyBorder="1" applyAlignment="1">
      <alignment horizontal="center" vertical="center"/>
    </xf>
    <xf numFmtId="0" fontId="17" fillId="3" borderId="47" xfId="3" applyFont="1" applyFill="1" applyBorder="1" applyAlignment="1">
      <alignment horizontal="left" vertical="center" wrapText="1"/>
    </xf>
    <xf numFmtId="0" fontId="17" fillId="3" borderId="11" xfId="3" applyFont="1" applyFill="1" applyBorder="1" applyAlignment="1">
      <alignment horizontal="left" vertical="center" wrapText="1"/>
    </xf>
    <xf numFmtId="0" fontId="17" fillId="3" borderId="49" xfId="3" applyFont="1" applyFill="1" applyBorder="1" applyAlignment="1">
      <alignment horizontal="left" vertical="center" wrapText="1"/>
    </xf>
    <xf numFmtId="0" fontId="17" fillId="3" borderId="15" xfId="3" applyFont="1" applyFill="1" applyBorder="1" applyAlignment="1">
      <alignment horizontal="left" vertical="center" wrapText="1"/>
    </xf>
    <xf numFmtId="0" fontId="11" fillId="0" borderId="10" xfId="3" applyFont="1" applyBorder="1" applyAlignment="1">
      <alignment horizontal="left" vertical="center"/>
    </xf>
    <xf numFmtId="0" fontId="11" fillId="0" borderId="4" xfId="3" applyFont="1" applyBorder="1" applyAlignment="1">
      <alignment horizontal="left" vertical="center"/>
    </xf>
    <xf numFmtId="0" fontId="10" fillId="0" borderId="4" xfId="3" applyFont="1" applyBorder="1" applyAlignment="1">
      <alignment horizontal="left" vertical="center" wrapText="1"/>
    </xf>
    <xf numFmtId="0" fontId="10" fillId="0" borderId="48" xfId="3" applyFont="1" applyBorder="1" applyAlignment="1">
      <alignment horizontal="left" vertical="center" wrapText="1"/>
    </xf>
    <xf numFmtId="0" fontId="10" fillId="0" borderId="16" xfId="3" applyFont="1" applyBorder="1" applyAlignment="1">
      <alignment horizontal="left" vertical="center" wrapText="1"/>
    </xf>
    <xf numFmtId="0" fontId="10" fillId="0" borderId="50" xfId="3" applyFont="1" applyBorder="1" applyAlignment="1">
      <alignment horizontal="left" vertical="center" wrapText="1"/>
    </xf>
    <xf numFmtId="0" fontId="9" fillId="0" borderId="14" xfId="3" applyFont="1" applyBorder="1" applyAlignment="1">
      <alignment horizontal="center" vertical="center" wrapText="1"/>
    </xf>
    <xf numFmtId="0" fontId="9" fillId="0" borderId="16" xfId="3" applyFont="1" applyBorder="1" applyAlignment="1">
      <alignment horizontal="center" vertical="center" wrapText="1"/>
    </xf>
    <xf numFmtId="0" fontId="33" fillId="0" borderId="0" xfId="3" applyFont="1" applyAlignment="1">
      <alignment horizontal="center" vertical="center"/>
    </xf>
    <xf numFmtId="0" fontId="17" fillId="3" borderId="40" xfId="3" applyFont="1" applyFill="1" applyBorder="1" applyAlignment="1">
      <alignment horizontal="left" vertical="center"/>
    </xf>
    <xf numFmtId="0" fontId="17" fillId="3" borderId="41" xfId="3" applyFont="1" applyFill="1" applyBorder="1" applyAlignment="1">
      <alignment horizontal="left" vertical="center"/>
    </xf>
    <xf numFmtId="49" fontId="55" fillId="0" borderId="42" xfId="3" applyNumberFormat="1" applyFont="1" applyBorder="1" applyAlignment="1">
      <alignment horizontal="center" vertical="center" wrapText="1"/>
    </xf>
    <xf numFmtId="49" fontId="55" fillId="0" borderId="43" xfId="3" applyNumberFormat="1" applyFont="1" applyBorder="1" applyAlignment="1">
      <alignment horizontal="center" vertical="center" wrapText="1"/>
    </xf>
    <xf numFmtId="49" fontId="35" fillId="0" borderId="43" xfId="3" applyNumberFormat="1" applyFont="1" applyBorder="1" applyAlignment="1">
      <alignment horizontal="center" vertical="center" wrapText="1"/>
    </xf>
    <xf numFmtId="0" fontId="29" fillId="3" borderId="45" xfId="3" applyFont="1" applyFill="1" applyBorder="1" applyAlignment="1">
      <alignment horizontal="center" vertical="center" shrinkToFit="1"/>
    </xf>
    <xf numFmtId="0" fontId="29" fillId="3" borderId="7" xfId="3" applyFont="1" applyFill="1" applyBorder="1" applyAlignment="1">
      <alignment horizontal="center" vertical="center" shrinkToFit="1"/>
    </xf>
    <xf numFmtId="49" fontId="32" fillId="0" borderId="8" xfId="3" applyNumberFormat="1" applyFont="1" applyBorder="1" applyAlignment="1">
      <alignment horizontal="left" vertical="center" wrapText="1"/>
    </xf>
    <xf numFmtId="49" fontId="32" fillId="0" borderId="7" xfId="3" applyNumberFormat="1" applyFont="1" applyBorder="1" applyAlignment="1">
      <alignment horizontal="left" vertical="center" wrapText="1"/>
    </xf>
    <xf numFmtId="0" fontId="7" fillId="0" borderId="6" xfId="3" applyBorder="1" applyAlignment="1">
      <alignment horizontal="center" vertical="center"/>
    </xf>
    <xf numFmtId="0" fontId="7" fillId="0" borderId="7" xfId="3" applyBorder="1" applyAlignment="1">
      <alignment horizontal="center" vertical="center"/>
    </xf>
    <xf numFmtId="0" fontId="17" fillId="3" borderId="45" xfId="3" applyFont="1" applyFill="1" applyBorder="1" applyAlignment="1">
      <alignment horizontal="left" vertical="center" wrapText="1"/>
    </xf>
    <xf numFmtId="0" fontId="58" fillId="3" borderId="8" xfId="3" applyFont="1" applyFill="1" applyBorder="1" applyAlignment="1">
      <alignment horizontal="left" vertical="center" wrapText="1"/>
    </xf>
    <xf numFmtId="0" fontId="17" fillId="0" borderId="6" xfId="3" applyFont="1" applyBorder="1" applyAlignment="1">
      <alignment horizontal="center" vertical="center" wrapText="1"/>
    </xf>
    <xf numFmtId="0" fontId="17" fillId="0" borderId="8" xfId="3" applyFont="1" applyBorder="1" applyAlignment="1">
      <alignment horizontal="center" vertical="center" wrapText="1"/>
    </xf>
    <xf numFmtId="0" fontId="17" fillId="0" borderId="7" xfId="3" applyFont="1" applyBorder="1" applyAlignment="1">
      <alignment horizontal="center" vertical="center" wrapText="1"/>
    </xf>
    <xf numFmtId="0" fontId="45" fillId="0" borderId="6" xfId="3" applyFont="1" applyBorder="1" applyAlignment="1">
      <alignment horizontal="left" vertical="center" wrapText="1"/>
    </xf>
    <xf numFmtId="0" fontId="45" fillId="0" borderId="8" xfId="3" applyFont="1" applyBorder="1" applyAlignment="1">
      <alignment horizontal="left" vertical="center" wrapText="1"/>
    </xf>
    <xf numFmtId="0" fontId="45" fillId="0" borderId="7" xfId="3" applyFont="1" applyBorder="1" applyAlignment="1">
      <alignment horizontal="left" vertical="center" wrapText="1"/>
    </xf>
    <xf numFmtId="0" fontId="17" fillId="3" borderId="8" xfId="3" applyFont="1" applyFill="1" applyBorder="1" applyAlignment="1">
      <alignment horizontal="left" vertical="center" wrapText="1"/>
    </xf>
    <xf numFmtId="176" fontId="10" fillId="0" borderId="6" xfId="3" applyNumberFormat="1" applyFont="1" applyBorder="1" applyAlignment="1">
      <alignment horizontal="center" vertical="center"/>
    </xf>
    <xf numFmtId="176" fontId="10" fillId="0" borderId="8" xfId="3" applyNumberFormat="1" applyFont="1" applyBorder="1" applyAlignment="1">
      <alignment horizontal="center" vertical="center"/>
    </xf>
    <xf numFmtId="176" fontId="10" fillId="0" borderId="8" xfId="3" applyNumberFormat="1" applyFont="1" applyBorder="1" applyAlignment="1">
      <alignment horizontal="left" vertical="center" wrapText="1"/>
    </xf>
    <xf numFmtId="176" fontId="10" fillId="0" borderId="46" xfId="3" applyNumberFormat="1" applyFont="1" applyBorder="1" applyAlignment="1">
      <alignment horizontal="left" vertical="center" wrapText="1"/>
    </xf>
    <xf numFmtId="0" fontId="17" fillId="3" borderId="47" xfId="3" applyFont="1" applyFill="1" applyBorder="1" applyAlignment="1">
      <alignment horizontal="center" vertical="center" wrapText="1"/>
    </xf>
    <xf numFmtId="0" fontId="17" fillId="3" borderId="11" xfId="3" applyFont="1" applyFill="1" applyBorder="1" applyAlignment="1">
      <alignment horizontal="center" vertical="center" wrapText="1"/>
    </xf>
    <xf numFmtId="0" fontId="17" fillId="3" borderId="24" xfId="3" applyFont="1" applyFill="1" applyBorder="1" applyAlignment="1">
      <alignment horizontal="center" vertical="center" wrapText="1"/>
    </xf>
    <xf numFmtId="0" fontId="17" fillId="3" borderId="13" xfId="3" applyFont="1" applyFill="1" applyBorder="1" applyAlignment="1">
      <alignment horizontal="center" vertical="center" wrapText="1"/>
    </xf>
    <xf numFmtId="0" fontId="17" fillId="3" borderId="49" xfId="3" applyFont="1" applyFill="1" applyBorder="1" applyAlignment="1">
      <alignment horizontal="center" vertical="center" wrapText="1"/>
    </xf>
    <xf numFmtId="0" fontId="17" fillId="3" borderId="15" xfId="3" applyFont="1" applyFill="1" applyBorder="1" applyAlignment="1">
      <alignment horizontal="center" vertical="center" wrapText="1"/>
    </xf>
    <xf numFmtId="0" fontId="11" fillId="0" borderId="10" xfId="3" applyFont="1" applyBorder="1" applyAlignment="1">
      <alignment horizontal="left" vertical="center"/>
      <extLst>
        <ext xmlns:xfpb="http://schemas.microsoft.com/office/spreadsheetml/2022/featurepropertybag" uri="{C7286773-470A-42A8-94C5-96B5CB345126}">
          <xfpb:xfComplement i="0"/>
        </ext>
      </extLst>
    </xf>
    <xf numFmtId="0" fontId="11" fillId="0" borderId="4" xfId="3" applyFont="1" applyBorder="1" applyAlignment="1">
      <alignment horizontal="left" vertical="center"/>
      <extLst>
        <ext xmlns:xfpb="http://schemas.microsoft.com/office/spreadsheetml/2022/featurepropertybag" uri="{C7286773-470A-42A8-94C5-96B5CB345126}">
          <xfpb:xfComplement i="0"/>
        </ext>
      </extLst>
    </xf>
    <xf numFmtId="0" fontId="29" fillId="3" borderId="9" xfId="3" applyFont="1" applyFill="1" applyBorder="1" applyAlignment="1">
      <alignment horizontal="center" vertical="center"/>
    </xf>
    <xf numFmtId="0" fontId="29" fillId="3" borderId="2" xfId="3" applyFont="1" applyFill="1" applyBorder="1" applyAlignment="1">
      <alignment horizontal="center" vertical="center"/>
    </xf>
    <xf numFmtId="0" fontId="9" fillId="0" borderId="63" xfId="3" applyFont="1" applyBorder="1" applyAlignment="1">
      <alignment horizontal="center" vertical="center" wrapText="1"/>
    </xf>
    <xf numFmtId="0" fontId="9" fillId="0" borderId="75" xfId="3" applyFont="1" applyBorder="1" applyAlignment="1">
      <alignment horizontal="center" vertical="center" wrapText="1"/>
    </xf>
    <xf numFmtId="176" fontId="10" fillId="5" borderId="6" xfId="3" applyNumberFormat="1" applyFont="1" applyFill="1" applyBorder="1" applyAlignment="1">
      <alignment horizontal="left" vertical="center" wrapText="1"/>
    </xf>
    <xf numFmtId="176" fontId="10" fillId="5" borderId="7" xfId="3" applyNumberFormat="1" applyFont="1" applyFill="1" applyBorder="1" applyAlignment="1">
      <alignment horizontal="left" vertical="center" wrapText="1"/>
    </xf>
    <xf numFmtId="0" fontId="17" fillId="3" borderId="45" xfId="3" applyFont="1" applyFill="1" applyBorder="1" applyAlignment="1">
      <alignment horizontal="center" vertical="center" wrapText="1"/>
    </xf>
    <xf numFmtId="0" fontId="17" fillId="3" borderId="8" xfId="3" applyFont="1" applyFill="1" applyBorder="1" applyAlignment="1">
      <alignment horizontal="center" vertical="center" wrapText="1"/>
    </xf>
    <xf numFmtId="0" fontId="11" fillId="0" borderId="10" xfId="3" applyFont="1" applyBorder="1" applyAlignment="1">
      <alignment horizontal="left" vertical="center" wrapText="1"/>
    </xf>
    <xf numFmtId="0" fontId="11" fillId="0" borderId="4" xfId="3" applyFont="1" applyBorder="1" applyAlignment="1">
      <alignment horizontal="left" vertical="center" wrapText="1"/>
    </xf>
    <xf numFmtId="176" fontId="10" fillId="0" borderId="6" xfId="3" applyNumberFormat="1" applyFont="1" applyBorder="1" applyAlignment="1">
      <alignment horizontal="left" vertical="center" wrapText="1"/>
    </xf>
    <xf numFmtId="176" fontId="10" fillId="0" borderId="7" xfId="3" applyNumberFormat="1" applyFont="1" applyBorder="1" applyAlignment="1">
      <alignment horizontal="left" vertical="center" wrapText="1"/>
    </xf>
    <xf numFmtId="0" fontId="7" fillId="0" borderId="6" xfId="3" applyBorder="1" applyAlignment="1">
      <alignment horizontal="left" vertical="center"/>
    </xf>
    <xf numFmtId="0" fontId="7" fillId="0" borderId="8" xfId="3" applyBorder="1" applyAlignment="1">
      <alignment horizontal="left" vertical="center"/>
    </xf>
    <xf numFmtId="0" fontId="7" fillId="0" borderId="7" xfId="3" applyBorder="1" applyAlignment="1">
      <alignment horizontal="left" vertical="center"/>
    </xf>
    <xf numFmtId="0" fontId="17" fillId="3" borderId="51" xfId="3" applyFont="1" applyFill="1" applyBorder="1" applyAlignment="1">
      <alignment horizontal="center" vertical="center" wrapText="1"/>
    </xf>
    <xf numFmtId="0" fontId="17" fillId="3" borderId="52" xfId="3" applyFont="1" applyFill="1" applyBorder="1" applyAlignment="1">
      <alignment horizontal="center" vertical="center" wrapText="1"/>
    </xf>
    <xf numFmtId="0" fontId="11" fillId="0" borderId="53" xfId="3" applyFont="1" applyBorder="1" applyAlignment="1">
      <alignment horizontal="left" vertical="center" wrapText="1"/>
    </xf>
    <xf numFmtId="0" fontId="11" fillId="0" borderId="52" xfId="3" applyFont="1" applyBorder="1" applyAlignment="1">
      <alignment horizontal="left" vertical="center" wrapText="1"/>
    </xf>
    <xf numFmtId="176" fontId="10" fillId="0" borderId="53" xfId="3" applyNumberFormat="1" applyFont="1" applyBorder="1" applyAlignment="1">
      <alignment horizontal="left" vertical="center" wrapText="1"/>
    </xf>
    <xf numFmtId="176" fontId="10" fillId="0" borderId="52" xfId="3" applyNumberFormat="1" applyFont="1" applyBorder="1" applyAlignment="1">
      <alignment horizontal="left" vertical="center" wrapText="1"/>
    </xf>
    <xf numFmtId="176" fontId="10" fillId="0" borderId="56" xfId="3" applyNumberFormat="1" applyFont="1" applyBorder="1" applyAlignment="1">
      <alignment horizontal="left" vertical="center" wrapText="1"/>
    </xf>
    <xf numFmtId="0" fontId="17" fillId="4" borderId="40" xfId="3" applyFont="1" applyFill="1" applyBorder="1" applyAlignment="1">
      <alignment horizontal="left" vertical="center"/>
    </xf>
    <xf numFmtId="0" fontId="17" fillId="4" borderId="43" xfId="3" applyFont="1" applyFill="1" applyBorder="1" applyAlignment="1">
      <alignment horizontal="left" vertical="center"/>
    </xf>
    <xf numFmtId="0" fontId="17" fillId="4" borderId="44" xfId="3" applyFont="1" applyFill="1" applyBorder="1" applyAlignment="1">
      <alignment horizontal="left" vertical="center"/>
    </xf>
    <xf numFmtId="0" fontId="10" fillId="0" borderId="45" xfId="3" applyFont="1" applyBorder="1" applyAlignment="1">
      <alignment horizontal="center" vertical="center"/>
    </xf>
    <xf numFmtId="0" fontId="10" fillId="0" borderId="3" xfId="3" applyFont="1" applyBorder="1" applyAlignment="1">
      <alignment horizontal="center" vertical="center"/>
    </xf>
    <xf numFmtId="0" fontId="10" fillId="0" borderId="17" xfId="3" applyFont="1" applyBorder="1" applyAlignment="1">
      <alignment horizontal="center" vertical="center"/>
    </xf>
    <xf numFmtId="0" fontId="10" fillId="3" borderId="47" xfId="3" applyFont="1" applyFill="1" applyBorder="1" applyAlignment="1">
      <alignment horizontal="center" vertical="center" wrapText="1"/>
    </xf>
    <xf numFmtId="0" fontId="10" fillId="3" borderId="49" xfId="3" applyFont="1" applyFill="1" applyBorder="1" applyAlignment="1">
      <alignment horizontal="center" vertical="center" wrapText="1"/>
    </xf>
    <xf numFmtId="0" fontId="10" fillId="3" borderId="4" xfId="3" applyFont="1" applyFill="1" applyBorder="1" applyAlignment="1">
      <alignment horizontal="left" vertical="center" wrapText="1"/>
    </xf>
    <xf numFmtId="0" fontId="10" fillId="3" borderId="11" xfId="3" applyFont="1" applyFill="1" applyBorder="1" applyAlignment="1">
      <alignment horizontal="left" vertical="center" wrapText="1"/>
    </xf>
    <xf numFmtId="0" fontId="10" fillId="3" borderId="16" xfId="3" applyFont="1" applyFill="1" applyBorder="1" applyAlignment="1">
      <alignment horizontal="left" vertical="center" wrapText="1"/>
    </xf>
    <xf numFmtId="0" fontId="10" fillId="3" borderId="15" xfId="3" applyFont="1" applyFill="1" applyBorder="1" applyAlignment="1">
      <alignment horizontal="left" vertical="center" wrapText="1"/>
    </xf>
    <xf numFmtId="0" fontId="10" fillId="0" borderId="6" xfId="3" applyFont="1" applyBorder="1" applyAlignment="1">
      <alignment horizontal="left" vertical="center" wrapText="1"/>
    </xf>
    <xf numFmtId="0" fontId="10" fillId="0" borderId="7" xfId="3" applyFont="1" applyBorder="1" applyAlignment="1">
      <alignment horizontal="left" vertical="center"/>
    </xf>
    <xf numFmtId="0" fontId="9" fillId="0" borderId="8" xfId="3" applyFont="1" applyBorder="1" applyAlignment="1">
      <alignment horizontal="center" vertical="center" wrapText="1"/>
    </xf>
    <xf numFmtId="0" fontId="9" fillId="0" borderId="46" xfId="3" applyFont="1" applyBorder="1" applyAlignment="1">
      <alignment horizontal="center" vertical="center"/>
    </xf>
    <xf numFmtId="0" fontId="10" fillId="0" borderId="7" xfId="3" applyFont="1" applyBorder="1" applyAlignment="1">
      <alignment horizontal="left" vertical="center" wrapText="1"/>
    </xf>
    <xf numFmtId="0" fontId="12" fillId="0" borderId="8" xfId="3" applyFont="1" applyBorder="1" applyAlignment="1">
      <alignment horizontal="center" vertical="center" wrapText="1"/>
    </xf>
    <xf numFmtId="0" fontId="12" fillId="0" borderId="46" xfId="3" applyFont="1" applyBorder="1" applyAlignment="1">
      <alignment horizontal="center" vertical="center" wrapText="1"/>
    </xf>
    <xf numFmtId="0" fontId="10" fillId="3" borderId="8" xfId="3" applyFont="1" applyFill="1" applyBorder="1" applyAlignment="1">
      <alignment horizontal="left" vertical="center" wrapText="1"/>
    </xf>
    <xf numFmtId="0" fontId="10" fillId="3" borderId="7" xfId="3" applyFont="1" applyFill="1" applyBorder="1" applyAlignment="1">
      <alignment horizontal="left" vertical="center" wrapText="1"/>
    </xf>
    <xf numFmtId="0" fontId="10" fillId="0" borderId="6" xfId="3" applyFont="1" applyBorder="1" applyAlignment="1">
      <alignment horizontal="center" vertical="center"/>
    </xf>
    <xf numFmtId="0" fontId="10" fillId="0" borderId="8" xfId="3" applyFont="1" applyBorder="1" applyAlignment="1">
      <alignment horizontal="center" vertical="center"/>
    </xf>
    <xf numFmtId="0" fontId="11" fillId="0" borderId="8" xfId="3" applyFont="1" applyBorder="1" applyAlignment="1">
      <alignment horizontal="center" vertical="center" wrapText="1"/>
    </xf>
    <xf numFmtId="0" fontId="11" fillId="0" borderId="46" xfId="3" applyFont="1" applyBorder="1" applyAlignment="1">
      <alignment horizontal="center" vertical="center" wrapText="1"/>
    </xf>
    <xf numFmtId="0" fontId="10" fillId="3" borderId="9" xfId="3" applyFont="1" applyFill="1" applyBorder="1" applyAlignment="1">
      <alignment horizontal="left" vertical="center" wrapText="1"/>
    </xf>
    <xf numFmtId="0" fontId="10" fillId="3" borderId="12" xfId="3" applyFont="1" applyFill="1" applyBorder="1" applyAlignment="1">
      <alignment horizontal="left" vertical="center" wrapText="1"/>
    </xf>
    <xf numFmtId="0" fontId="10" fillId="3" borderId="2" xfId="3" applyFont="1" applyFill="1" applyBorder="1" applyAlignment="1">
      <alignment horizontal="left" vertical="center" wrapText="1"/>
    </xf>
    <xf numFmtId="0" fontId="9" fillId="0" borderId="6" xfId="3" applyFont="1" applyBorder="1" applyAlignment="1">
      <alignment horizontal="center" vertical="center"/>
    </xf>
    <xf numFmtId="0" fontId="9" fillId="0" borderId="8" xfId="3" applyFont="1" applyBorder="1" applyAlignment="1">
      <alignment horizontal="center" vertical="center"/>
    </xf>
    <xf numFmtId="0" fontId="10" fillId="3" borderId="0" xfId="3" applyFont="1" applyFill="1" applyBorder="1" applyAlignment="1">
      <alignment horizontal="left" vertical="center" wrapText="1"/>
    </xf>
    <xf numFmtId="0" fontId="10" fillId="3" borderId="13" xfId="3" applyFont="1" applyFill="1" applyBorder="1" applyAlignment="1">
      <alignment horizontal="left" vertical="center" wrapText="1"/>
    </xf>
    <xf numFmtId="0" fontId="10" fillId="0" borderId="10" xfId="3" applyFont="1" applyBorder="1" applyAlignment="1">
      <alignment horizontal="left" vertical="center" wrapText="1"/>
    </xf>
    <xf numFmtId="0" fontId="10" fillId="0" borderId="11" xfId="3" applyFont="1" applyBorder="1" applyAlignment="1">
      <alignment horizontal="left" vertical="center" wrapText="1"/>
    </xf>
    <xf numFmtId="181" fontId="9" fillId="0" borderId="8" xfId="3" applyNumberFormat="1" applyFont="1" applyBorder="1" applyAlignment="1">
      <alignment horizontal="center" vertical="center" wrapText="1"/>
    </xf>
    <xf numFmtId="181" fontId="9" fillId="0" borderId="46" xfId="3" applyNumberFormat="1" applyFont="1" applyBorder="1" applyAlignment="1">
      <alignment horizontal="center" vertical="center" wrapText="1"/>
    </xf>
    <xf numFmtId="0" fontId="15" fillId="0" borderId="14" xfId="3" applyFont="1" applyBorder="1" applyAlignment="1">
      <alignment horizontal="left" vertical="center" wrapText="1"/>
    </xf>
    <xf numFmtId="0" fontId="15" fillId="0" borderId="16" xfId="3" applyFont="1" applyBorder="1" applyAlignment="1">
      <alignment horizontal="left" vertical="center" wrapText="1"/>
    </xf>
    <xf numFmtId="0" fontId="15" fillId="0" borderId="50" xfId="3" applyFont="1" applyBorder="1" applyAlignment="1">
      <alignment horizontal="left" vertical="center" wrapText="1"/>
    </xf>
    <xf numFmtId="181" fontId="9" fillId="0" borderId="16" xfId="3" applyNumberFormat="1" applyFont="1" applyBorder="1" applyAlignment="1">
      <alignment horizontal="center" vertical="center" wrapText="1"/>
    </xf>
    <xf numFmtId="181" fontId="9" fillId="0" borderId="50" xfId="3" applyNumberFormat="1" applyFont="1" applyBorder="1" applyAlignment="1">
      <alignment horizontal="center" vertical="center" wrapText="1"/>
    </xf>
    <xf numFmtId="0" fontId="10" fillId="3" borderId="6" xfId="3" applyFont="1" applyFill="1" applyBorder="1" applyAlignment="1">
      <alignment horizontal="left" vertical="center" wrapText="1"/>
    </xf>
    <xf numFmtId="0" fontId="10" fillId="2" borderId="6" xfId="3" applyFont="1" applyFill="1" applyBorder="1" applyAlignment="1">
      <alignment horizontal="center" vertical="center" wrapText="1"/>
    </xf>
    <xf numFmtId="0" fontId="10" fillId="2" borderId="8" xfId="3" applyFont="1" applyFill="1" applyBorder="1" applyAlignment="1">
      <alignment horizontal="center" vertical="center" wrapText="1"/>
    </xf>
    <xf numFmtId="0" fontId="10" fillId="2" borderId="46" xfId="3" applyFont="1" applyFill="1" applyBorder="1" applyAlignment="1">
      <alignment horizontal="center" vertical="center" wrapText="1"/>
    </xf>
    <xf numFmtId="0" fontId="9" fillId="2" borderId="6" xfId="3" applyFont="1" applyFill="1" applyBorder="1" applyAlignment="1">
      <alignment horizontal="center" vertical="center" wrapText="1"/>
    </xf>
    <xf numFmtId="0" fontId="9" fillId="2" borderId="8" xfId="3" applyFont="1" applyFill="1" applyBorder="1" applyAlignment="1">
      <alignment horizontal="center" vertical="center" wrapText="1"/>
    </xf>
    <xf numFmtId="0" fontId="9" fillId="2" borderId="46" xfId="3" applyFont="1" applyFill="1" applyBorder="1" applyAlignment="1">
      <alignment horizontal="center" vertical="center" wrapText="1"/>
    </xf>
    <xf numFmtId="0" fontId="10" fillId="3" borderId="10" xfId="3" applyFont="1" applyFill="1" applyBorder="1" applyAlignment="1">
      <alignment horizontal="left" vertical="center" wrapText="1"/>
    </xf>
    <xf numFmtId="0" fontId="10" fillId="3" borderId="55" xfId="3" applyFont="1" applyFill="1" applyBorder="1" applyAlignment="1">
      <alignment horizontal="center" vertical="center" wrapText="1"/>
    </xf>
    <xf numFmtId="0" fontId="10" fillId="3" borderId="61" xfId="3" applyFont="1" applyFill="1" applyBorder="1" applyAlignment="1">
      <alignment horizontal="center" vertical="center" wrapText="1"/>
    </xf>
    <xf numFmtId="0" fontId="9" fillId="0" borderId="6" xfId="3" applyFont="1" applyBorder="1" applyAlignment="1">
      <alignment horizontal="center" vertical="center" wrapText="1"/>
    </xf>
    <xf numFmtId="0" fontId="9" fillId="0" borderId="46" xfId="3" applyFont="1" applyBorder="1" applyAlignment="1">
      <alignment horizontal="center" vertical="center" wrapText="1"/>
    </xf>
    <xf numFmtId="178" fontId="9" fillId="0" borderId="67" xfId="3" applyNumberFormat="1" applyFont="1" applyBorder="1" applyAlignment="1">
      <alignment horizontal="center" vertical="center"/>
    </xf>
    <xf numFmtId="178" fontId="9" fillId="0" borderId="7" xfId="3" applyNumberFormat="1" applyFont="1" applyBorder="1" applyAlignment="1">
      <alignment horizontal="center" vertical="center"/>
    </xf>
    <xf numFmtId="0" fontId="10" fillId="3" borderId="8" xfId="3" applyFont="1" applyFill="1" applyBorder="1" applyAlignment="1">
      <alignment horizontal="left" vertical="center" indent="1"/>
    </xf>
    <xf numFmtId="0" fontId="10" fillId="3" borderId="7" xfId="3" applyFont="1" applyFill="1" applyBorder="1" applyAlignment="1">
      <alignment horizontal="left" vertical="center" indent="1"/>
    </xf>
    <xf numFmtId="0" fontId="10" fillId="0" borderId="6" xfId="3" applyFont="1" applyBorder="1" applyAlignment="1">
      <alignment horizontal="left" vertical="center"/>
    </xf>
    <xf numFmtId="0" fontId="10" fillId="0" borderId="8" xfId="3" applyFont="1" applyBorder="1" applyAlignment="1">
      <alignment horizontal="left" vertical="center"/>
    </xf>
    <xf numFmtId="0" fontId="10" fillId="0" borderId="8" xfId="3" applyFont="1" applyBorder="1" applyAlignment="1">
      <alignment vertical="center" wrapText="1"/>
    </xf>
    <xf numFmtId="0" fontId="10" fillId="0" borderId="46" xfId="3" applyFont="1" applyBorder="1" applyAlignment="1">
      <alignment vertical="center" wrapText="1"/>
    </xf>
    <xf numFmtId="0" fontId="10" fillId="3" borderId="4" xfId="3" applyFont="1" applyFill="1" applyBorder="1" applyAlignment="1">
      <alignment horizontal="left" vertical="center" wrapText="1" indent="1"/>
    </xf>
    <xf numFmtId="0" fontId="10" fillId="3" borderId="11" xfId="3" applyFont="1" applyFill="1" applyBorder="1" applyAlignment="1">
      <alignment horizontal="left" vertical="center" wrapText="1" indent="1"/>
    </xf>
    <xf numFmtId="0" fontId="10" fillId="0" borderId="4" xfId="3" applyFont="1" applyBorder="1" applyAlignment="1">
      <alignment horizontal="left" vertical="center"/>
    </xf>
    <xf numFmtId="0" fontId="10" fillId="0" borderId="48" xfId="3" applyFont="1" applyBorder="1" applyAlignment="1">
      <alignment horizontal="left" vertical="center"/>
    </xf>
    <xf numFmtId="0" fontId="10" fillId="3" borderId="48" xfId="3" applyFont="1" applyFill="1" applyBorder="1" applyAlignment="1">
      <alignment horizontal="left" vertical="center" wrapText="1"/>
    </xf>
    <xf numFmtId="0" fontId="10" fillId="3" borderId="16" xfId="3" applyFont="1" applyFill="1" applyBorder="1" applyAlignment="1">
      <alignment horizontal="left" vertical="center" wrapText="1" indent="1"/>
    </xf>
    <xf numFmtId="0" fontId="10" fillId="3" borderId="50" xfId="3" applyFont="1" applyFill="1" applyBorder="1" applyAlignment="1">
      <alignment horizontal="left" vertical="center" wrapText="1" indent="1"/>
    </xf>
    <xf numFmtId="0" fontId="10" fillId="0" borderId="14" xfId="3" applyFont="1" applyBorder="1" applyAlignment="1">
      <alignment horizontal="left" vertical="center" wrapText="1"/>
    </xf>
    <xf numFmtId="0" fontId="10" fillId="0" borderId="16" xfId="3" applyFont="1" applyBorder="1" applyAlignment="1">
      <alignment horizontal="left" vertical="center"/>
    </xf>
    <xf numFmtId="0" fontId="10" fillId="0" borderId="50" xfId="3" applyFont="1" applyBorder="1" applyAlignment="1">
      <alignment horizontal="left" vertical="center"/>
    </xf>
    <xf numFmtId="0" fontId="10" fillId="0" borderId="43" xfId="3" applyFont="1" applyBorder="1" applyAlignment="1">
      <alignment horizontal="left" vertical="center"/>
    </xf>
    <xf numFmtId="0" fontId="10" fillId="0" borderId="44" xfId="3" applyFont="1" applyBorder="1" applyAlignment="1">
      <alignment horizontal="left" vertical="center"/>
    </xf>
    <xf numFmtId="0" fontId="10" fillId="0" borderId="14" xfId="3" applyFont="1" applyBorder="1" applyAlignment="1">
      <alignment horizontal="left" vertical="center"/>
    </xf>
    <xf numFmtId="0" fontId="10" fillId="0" borderId="46" xfId="3" applyFont="1" applyBorder="1" applyAlignment="1">
      <alignment horizontal="left" vertical="center"/>
    </xf>
    <xf numFmtId="0" fontId="10" fillId="3" borderId="52" xfId="3" applyFont="1" applyFill="1" applyBorder="1" applyAlignment="1">
      <alignment horizontal="left" vertical="center" wrapText="1"/>
    </xf>
    <xf numFmtId="0" fontId="10" fillId="3" borderId="56" xfId="3" applyFont="1" applyFill="1" applyBorder="1" applyAlignment="1">
      <alignment horizontal="left" vertical="center" wrapText="1"/>
    </xf>
    <xf numFmtId="0" fontId="10" fillId="0" borderId="5" xfId="3" applyFont="1" applyBorder="1" applyAlignment="1">
      <alignment horizontal="left" vertical="center"/>
    </xf>
    <xf numFmtId="0" fontId="10" fillId="0" borderId="22" xfId="3" applyFont="1" applyBorder="1" applyAlignment="1">
      <alignment horizontal="left" vertical="center"/>
    </xf>
    <xf numFmtId="0" fontId="17" fillId="4" borderId="45" xfId="3" applyFont="1" applyFill="1" applyBorder="1" applyAlignment="1">
      <alignment horizontal="left" vertical="center" wrapText="1"/>
    </xf>
    <xf numFmtId="0" fontId="17" fillId="4" borderId="8" xfId="3" applyFont="1" applyFill="1" applyBorder="1" applyAlignment="1">
      <alignment horizontal="left" vertical="center" wrapText="1"/>
    </xf>
    <xf numFmtId="0" fontId="17" fillId="4" borderId="7" xfId="3" applyFont="1" applyFill="1" applyBorder="1" applyAlignment="1">
      <alignment horizontal="left" vertical="center" wrapText="1"/>
    </xf>
    <xf numFmtId="0" fontId="11" fillId="3" borderId="5" xfId="3" applyFont="1" applyFill="1" applyBorder="1" applyAlignment="1">
      <alignment horizontal="left" vertical="center" wrapText="1"/>
    </xf>
    <xf numFmtId="0" fontId="32" fillId="0" borderId="16" xfId="3" applyFont="1" applyBorder="1" applyAlignment="1">
      <alignment horizontal="center" vertical="center"/>
    </xf>
    <xf numFmtId="177" fontId="32" fillId="0" borderId="16" xfId="3" applyNumberFormat="1" applyFont="1" applyBorder="1" applyAlignment="1">
      <alignment horizontal="center" vertical="center"/>
    </xf>
    <xf numFmtId="0" fontId="17" fillId="4" borderId="40" xfId="3" applyFont="1" applyFill="1" applyBorder="1" applyAlignment="1">
      <alignment vertical="top" wrapText="1"/>
    </xf>
    <xf numFmtId="0" fontId="17" fillId="4" borderId="43" xfId="3" applyFont="1" applyFill="1" applyBorder="1" applyAlignment="1">
      <alignment vertical="top" wrapText="1"/>
    </xf>
    <xf numFmtId="0" fontId="17" fillId="4" borderId="41" xfId="3" applyFont="1" applyFill="1" applyBorder="1" applyAlignment="1">
      <alignment vertical="top" wrapText="1"/>
    </xf>
    <xf numFmtId="0" fontId="10" fillId="0" borderId="42" xfId="3" applyFont="1" applyBorder="1" applyAlignment="1">
      <alignment horizontal="left" vertical="center"/>
    </xf>
    <xf numFmtId="0" fontId="10" fillId="0" borderId="53" xfId="3" applyFont="1" applyBorder="1" applyAlignment="1">
      <alignment horizontal="center" vertical="center" wrapText="1"/>
    </xf>
    <xf numFmtId="0" fontId="10" fillId="0" borderId="52" xfId="3" applyFont="1" applyBorder="1" applyAlignment="1">
      <alignment horizontal="center" vertical="center" wrapText="1"/>
    </xf>
    <xf numFmtId="0" fontId="10" fillId="0" borderId="52" xfId="3" applyFont="1" applyBorder="1" applyAlignment="1">
      <alignment horizontal="center" vertical="center"/>
    </xf>
    <xf numFmtId="0" fontId="10" fillId="0" borderId="54" xfId="3" applyFont="1" applyBorder="1" applyAlignment="1">
      <alignment horizontal="center" vertical="center"/>
    </xf>
    <xf numFmtId="0" fontId="9" fillId="0" borderId="4" xfId="3" applyFont="1" applyBorder="1" applyAlignment="1">
      <alignment horizontal="center" vertical="center"/>
    </xf>
    <xf numFmtId="0" fontId="61" fillId="0" borderId="69" xfId="3" applyFont="1" applyBorder="1" applyAlignment="1">
      <alignment horizontal="center" vertical="top"/>
    </xf>
    <xf numFmtId="0" fontId="61" fillId="0" borderId="88" xfId="3" applyFont="1" applyBorder="1" applyAlignment="1">
      <alignment horizontal="center" vertical="top"/>
    </xf>
    <xf numFmtId="0" fontId="10" fillId="0" borderId="8" xfId="3" applyFont="1" applyBorder="1" applyAlignment="1">
      <alignment horizontal="center" vertical="center" wrapText="1"/>
    </xf>
    <xf numFmtId="0" fontId="10" fillId="0" borderId="46" xfId="3" applyFont="1" applyBorder="1" applyAlignment="1">
      <alignment horizontal="center" vertical="center" wrapText="1"/>
    </xf>
    <xf numFmtId="0" fontId="10" fillId="3" borderId="8" xfId="3" applyFont="1" applyFill="1" applyBorder="1" applyAlignment="1">
      <alignment horizontal="left" vertical="center" shrinkToFit="1"/>
    </xf>
    <xf numFmtId="0" fontId="10" fillId="3" borderId="7" xfId="3" applyFont="1" applyFill="1" applyBorder="1" applyAlignment="1">
      <alignment horizontal="left" vertical="center" shrinkToFit="1"/>
    </xf>
    <xf numFmtId="0" fontId="9" fillId="0" borderId="7" xfId="3" applyFont="1" applyBorder="1" applyAlignment="1">
      <alignment horizontal="center" vertical="center" wrapText="1"/>
    </xf>
    <xf numFmtId="0" fontId="10" fillId="3" borderId="45" xfId="3" applyFont="1" applyFill="1" applyBorder="1" applyAlignment="1">
      <alignment horizontal="left" vertical="center" wrapText="1" indent="1"/>
    </xf>
    <xf numFmtId="0" fontId="10" fillId="3" borderId="8" xfId="3" applyFont="1" applyFill="1" applyBorder="1" applyAlignment="1">
      <alignment horizontal="left" vertical="center" wrapText="1" indent="1"/>
    </xf>
    <xf numFmtId="0" fontId="10" fillId="3" borderId="7" xfId="3" applyFont="1" applyFill="1" applyBorder="1" applyAlignment="1">
      <alignment horizontal="left" vertical="center" wrapText="1" indent="1"/>
    </xf>
    <xf numFmtId="0" fontId="10" fillId="3" borderId="51" xfId="3" applyFont="1" applyFill="1" applyBorder="1" applyAlignment="1">
      <alignment horizontal="left" vertical="top" wrapText="1"/>
    </xf>
    <xf numFmtId="0" fontId="10" fillId="3" borderId="52" xfId="3" applyFont="1" applyFill="1" applyBorder="1" applyAlignment="1">
      <alignment horizontal="left" vertical="top" wrapText="1"/>
    </xf>
    <xf numFmtId="0" fontId="10" fillId="3" borderId="56" xfId="3" applyFont="1" applyFill="1" applyBorder="1" applyAlignment="1">
      <alignment horizontal="left" vertical="top" wrapText="1"/>
    </xf>
    <xf numFmtId="0" fontId="17" fillId="4" borderId="23" xfId="3" applyFont="1" applyFill="1" applyBorder="1" applyAlignment="1">
      <alignment horizontal="left" vertical="center" wrapText="1"/>
    </xf>
    <xf numFmtId="0" fontId="17" fillId="4" borderId="64" xfId="3" applyFont="1" applyFill="1" applyBorder="1" applyAlignment="1">
      <alignment horizontal="left" vertical="center" wrapText="1"/>
    </xf>
    <xf numFmtId="0" fontId="17" fillId="4" borderId="71" xfId="3" applyFont="1" applyFill="1" applyBorder="1" applyAlignment="1">
      <alignment horizontal="left" vertical="center" wrapText="1"/>
    </xf>
    <xf numFmtId="0" fontId="10" fillId="0" borderId="78" xfId="3" applyFont="1" applyBorder="1" applyAlignment="1">
      <alignment horizontal="center" vertical="center"/>
    </xf>
    <xf numFmtId="0" fontId="10" fillId="0" borderId="64" xfId="3" applyFont="1" applyBorder="1" applyAlignment="1">
      <alignment horizontal="center" vertical="center"/>
    </xf>
    <xf numFmtId="0" fontId="10" fillId="0" borderId="65" xfId="3" applyFont="1" applyBorder="1" applyAlignment="1">
      <alignment horizontal="center" vertical="center"/>
    </xf>
    <xf numFmtId="0" fontId="7" fillId="0" borderId="6" xfId="3" applyBorder="1" applyAlignment="1">
      <alignment horizontal="left" vertical="center" wrapText="1"/>
    </xf>
    <xf numFmtId="0" fontId="7" fillId="0" borderId="46" xfId="3" applyBorder="1" applyAlignment="1">
      <alignment horizontal="left" vertical="center"/>
    </xf>
    <xf numFmtId="0" fontId="10" fillId="0" borderId="58" xfId="3" applyFont="1" applyBorder="1" applyAlignment="1">
      <alignment horizontal="center" vertical="center"/>
    </xf>
    <xf numFmtId="0" fontId="10" fillId="0" borderId="21" xfId="3" applyFont="1" applyBorder="1" applyAlignment="1">
      <alignment horizontal="center" vertical="center"/>
    </xf>
    <xf numFmtId="0" fontId="10" fillId="0" borderId="20" xfId="3" applyFont="1" applyBorder="1" applyAlignment="1">
      <alignment horizontal="center" vertical="center"/>
    </xf>
    <xf numFmtId="0" fontId="10" fillId="3" borderId="47" xfId="3" applyFont="1" applyFill="1" applyBorder="1" applyAlignment="1">
      <alignment horizontal="left" vertical="center" wrapText="1" indent="1"/>
    </xf>
    <xf numFmtId="0" fontId="10" fillId="3" borderId="49" xfId="3" applyFont="1" applyFill="1" applyBorder="1" applyAlignment="1">
      <alignment horizontal="left" vertical="center" wrapText="1" indent="1"/>
    </xf>
    <xf numFmtId="0" fontId="10" fillId="3" borderId="15" xfId="3" applyFont="1" applyFill="1" applyBorder="1" applyAlignment="1">
      <alignment horizontal="left" vertical="center" wrapText="1" indent="1"/>
    </xf>
    <xf numFmtId="0" fontId="10" fillId="3" borderId="8" xfId="3" applyFont="1" applyFill="1" applyBorder="1" applyAlignment="1">
      <alignment horizontal="left" vertical="center"/>
    </xf>
    <xf numFmtId="0" fontId="10" fillId="3" borderId="7" xfId="3" applyFont="1" applyFill="1" applyBorder="1" applyAlignment="1">
      <alignment horizontal="left" vertical="center"/>
    </xf>
    <xf numFmtId="0" fontId="10" fillId="0" borderId="14" xfId="3" applyFont="1" applyBorder="1" applyAlignment="1">
      <alignment horizontal="center" vertical="center"/>
    </xf>
    <xf numFmtId="0" fontId="10" fillId="0" borderId="16" xfId="3" applyFont="1" applyBorder="1" applyAlignment="1">
      <alignment horizontal="center" vertical="center"/>
    </xf>
    <xf numFmtId="0" fontId="10" fillId="0" borderId="73" xfId="3" applyFont="1" applyBorder="1" applyAlignment="1">
      <alignment horizontal="center" vertical="center"/>
    </xf>
    <xf numFmtId="0" fontId="10" fillId="0" borderId="50" xfId="3" applyFont="1" applyBorder="1" applyAlignment="1">
      <alignment horizontal="center" vertical="center"/>
    </xf>
    <xf numFmtId="0" fontId="10" fillId="0" borderId="79" xfId="3" applyFont="1" applyBorder="1" applyAlignment="1">
      <alignment horizontal="center" vertical="center"/>
    </xf>
    <xf numFmtId="0" fontId="10" fillId="0" borderId="80" xfId="3" applyFont="1" applyBorder="1" applyAlignment="1">
      <alignment horizontal="center" vertical="center"/>
    </xf>
    <xf numFmtId="0" fontId="10" fillId="0" borderId="46" xfId="3" applyFont="1" applyBorder="1" applyAlignment="1">
      <alignment horizontal="center" vertical="center"/>
    </xf>
    <xf numFmtId="0" fontId="17" fillId="4" borderId="40" xfId="3" applyFont="1" applyFill="1" applyBorder="1" applyAlignment="1">
      <alignment horizontal="left" vertical="center" wrapText="1"/>
    </xf>
    <xf numFmtId="0" fontId="17" fillId="4" borderId="43" xfId="3" applyFont="1" applyFill="1" applyBorder="1" applyAlignment="1">
      <alignment horizontal="left" vertical="center" wrapText="1"/>
    </xf>
    <xf numFmtId="0" fontId="17" fillId="4" borderId="41" xfId="3" applyFont="1" applyFill="1" applyBorder="1" applyAlignment="1">
      <alignment horizontal="left" vertical="center" wrapText="1"/>
    </xf>
    <xf numFmtId="0" fontId="10" fillId="0" borderId="42" xfId="3" applyFont="1" applyBorder="1" applyAlignment="1">
      <alignment horizontal="center" vertical="center"/>
    </xf>
    <xf numFmtId="0" fontId="10" fillId="0" borderId="43" xfId="3" applyFont="1" applyBorder="1" applyAlignment="1">
      <alignment horizontal="center" vertical="center"/>
    </xf>
    <xf numFmtId="0" fontId="10" fillId="3" borderId="16" xfId="3" applyFont="1" applyFill="1" applyBorder="1" applyAlignment="1">
      <alignment horizontal="left" vertical="center"/>
    </xf>
    <xf numFmtId="0" fontId="10" fillId="3" borderId="15" xfId="3" applyFont="1" applyFill="1" applyBorder="1" applyAlignment="1">
      <alignment horizontal="left" vertical="center"/>
    </xf>
    <xf numFmtId="0" fontId="30" fillId="4" borderId="21" xfId="3" applyFont="1" applyFill="1" applyBorder="1" applyAlignment="1">
      <alignment horizontal="left" vertical="center" wrapText="1"/>
    </xf>
    <xf numFmtId="0" fontId="11" fillId="0" borderId="0" xfId="3" applyFont="1" applyAlignment="1">
      <alignment horizontal="left" vertical="top" wrapText="1"/>
    </xf>
    <xf numFmtId="0" fontId="11" fillId="0" borderId="0" xfId="3" applyFont="1" applyAlignment="1">
      <alignment horizontal="left" vertical="center"/>
    </xf>
    <xf numFmtId="0" fontId="11" fillId="0" borderId="0" xfId="3" applyFont="1" applyAlignment="1">
      <alignment horizontal="left" vertical="top"/>
    </xf>
    <xf numFmtId="0" fontId="30" fillId="4" borderId="43" xfId="3" applyFont="1" applyFill="1" applyBorder="1" applyAlignment="1">
      <alignment horizontal="left" vertical="center" wrapText="1"/>
    </xf>
    <xf numFmtId="0" fontId="10" fillId="0" borderId="44" xfId="3" applyFont="1" applyBorder="1" applyAlignment="1">
      <alignment horizontal="center" vertical="center"/>
    </xf>
    <xf numFmtId="0" fontId="64" fillId="0" borderId="0" xfId="0" applyFont="1" applyAlignment="1">
      <alignment horizontal="left" vertical="top" wrapText="1"/>
    </xf>
    <xf numFmtId="0" fontId="64" fillId="0" borderId="0" xfId="0" applyFont="1" applyAlignment="1">
      <alignment horizontal="left" vertical="center"/>
    </xf>
    <xf numFmtId="0" fontId="64" fillId="0" borderId="0" xfId="0" applyFont="1" applyAlignment="1">
      <alignment horizontal="left" vertical="center" wrapText="1"/>
    </xf>
    <xf numFmtId="0" fontId="64" fillId="0" borderId="0" xfId="0" applyFont="1" applyAlignment="1">
      <alignment horizontal="left" vertical="top"/>
    </xf>
    <xf numFmtId="0" fontId="64" fillId="0" borderId="0" xfId="0" applyFont="1" applyAlignment="1">
      <alignment horizontal="justify" vertical="center"/>
    </xf>
    <xf numFmtId="0" fontId="64" fillId="0" borderId="0" xfId="0" applyFont="1">
      <alignment vertical="center"/>
    </xf>
    <xf numFmtId="0" fontId="9" fillId="3" borderId="1" xfId="3" applyFont="1" applyFill="1" applyBorder="1" applyAlignment="1">
      <alignment horizontal="center" vertical="center"/>
    </xf>
    <xf numFmtId="0" fontId="9" fillId="0" borderId="1" xfId="3" applyFont="1" applyBorder="1" applyAlignment="1">
      <alignment horizontal="center" vertical="center"/>
    </xf>
    <xf numFmtId="0" fontId="9" fillId="0" borderId="1" xfId="3" applyFont="1" applyBorder="1" applyAlignment="1">
      <alignment horizontal="left" vertical="center"/>
    </xf>
    <xf numFmtId="0" fontId="9" fillId="0" borderId="1" xfId="3" applyFont="1" applyBorder="1" applyAlignment="1">
      <alignment horizontal="left" vertical="center" wrapText="1"/>
    </xf>
    <xf numFmtId="0" fontId="9" fillId="0" borderId="0" xfId="3" applyFont="1" applyAlignment="1">
      <alignment horizontal="left" vertical="center" wrapText="1"/>
    </xf>
    <xf numFmtId="0" fontId="11" fillId="0" borderId="0" xfId="1" applyFont="1" applyAlignment="1">
      <alignment horizontal="right" vertical="center"/>
    </xf>
    <xf numFmtId="0" fontId="12" fillId="0" borderId="0" xfId="1" applyFont="1" applyAlignment="1">
      <alignment horizontal="center" vertical="center"/>
    </xf>
    <xf numFmtId="0" fontId="12" fillId="0" borderId="27" xfId="1" applyFont="1" applyBorder="1" applyAlignment="1">
      <alignment horizontal="center" vertical="center"/>
    </xf>
    <xf numFmtId="0" fontId="12" fillId="0" borderId="6" xfId="1" applyFont="1" applyBorder="1" applyAlignment="1">
      <alignment horizontal="center" vertical="center"/>
    </xf>
    <xf numFmtId="0" fontId="12" fillId="0" borderId="8" xfId="1" applyFont="1" applyBorder="1" applyAlignment="1">
      <alignment horizontal="center" vertical="center"/>
    </xf>
    <xf numFmtId="0" fontId="12" fillId="0" borderId="7" xfId="1" applyFont="1" applyBorder="1" applyAlignment="1">
      <alignment horizontal="center" vertical="center"/>
    </xf>
    <xf numFmtId="0" fontId="31" fillId="0" borderId="10" xfId="1" applyFont="1" applyBorder="1" applyAlignment="1">
      <alignment horizontal="center" vertical="center"/>
    </xf>
    <xf numFmtId="0" fontId="31" fillId="0" borderId="4" xfId="1" applyFont="1" applyBorder="1" applyAlignment="1">
      <alignment horizontal="center" vertical="center"/>
    </xf>
    <xf numFmtId="0" fontId="31" fillId="0" borderId="11" xfId="1" applyFont="1" applyBorder="1" applyAlignment="1">
      <alignment horizontal="center" vertical="center"/>
    </xf>
    <xf numFmtId="0" fontId="31" fillId="0" borderId="14" xfId="1" applyFont="1" applyBorder="1" applyAlignment="1">
      <alignment horizontal="center" vertical="center"/>
    </xf>
    <xf numFmtId="0" fontId="31" fillId="0" borderId="16" xfId="1" applyFont="1" applyBorder="1" applyAlignment="1">
      <alignment horizontal="center" vertical="center"/>
    </xf>
    <xf numFmtId="0" fontId="31" fillId="0" borderId="15" xfId="1" applyFont="1" applyBorder="1" applyAlignment="1">
      <alignment horizontal="center" vertical="center"/>
    </xf>
    <xf numFmtId="0" fontId="4" fillId="0" borderId="0" xfId="0" applyFont="1" applyAlignment="1">
      <alignment horizontal="left" vertical="center" wrapText="1"/>
    </xf>
    <xf numFmtId="0" fontId="4" fillId="0" borderId="0" xfId="0" applyFont="1" applyAlignment="1" applyProtection="1">
      <alignment horizontal="center" vertical="center" shrinkToFit="1"/>
      <protection locked="0"/>
    </xf>
    <xf numFmtId="0" fontId="4" fillId="0" borderId="0" xfId="0" applyFont="1" applyAlignment="1">
      <alignment horizontal="justify" vertical="center" wrapText="1"/>
    </xf>
    <xf numFmtId="0" fontId="4" fillId="0" borderId="0" xfId="0" applyFont="1" applyAlignment="1">
      <alignment vertical="center"/>
    </xf>
    <xf numFmtId="0" fontId="7" fillId="0" borderId="34" xfId="1" applyFont="1" applyBorder="1" applyAlignment="1" applyProtection="1">
      <alignment horizontal="left" vertical="top"/>
      <protection locked="0"/>
    </xf>
    <xf numFmtId="0" fontId="7" fillId="0" borderId="35" xfId="1" applyFont="1" applyBorder="1" applyAlignment="1" applyProtection="1">
      <alignment horizontal="left" vertical="top"/>
      <protection locked="0"/>
    </xf>
    <xf numFmtId="0" fontId="7" fillId="0" borderId="36" xfId="1" applyFont="1" applyBorder="1" applyAlignment="1" applyProtection="1">
      <alignment horizontal="left" vertical="top"/>
      <protection locked="0"/>
    </xf>
    <xf numFmtId="0" fontId="7" fillId="0" borderId="30" xfId="1" applyFont="1" applyBorder="1" applyAlignment="1" applyProtection="1">
      <alignment horizontal="left" vertical="top"/>
      <protection locked="0"/>
    </xf>
    <xf numFmtId="0" fontId="7" fillId="0" borderId="0" xfId="1" applyFont="1" applyAlignment="1" applyProtection="1">
      <alignment horizontal="left" vertical="top"/>
      <protection locked="0"/>
    </xf>
    <xf numFmtId="0" fontId="7" fillId="0" borderId="27" xfId="1" applyFont="1" applyBorder="1" applyAlignment="1" applyProtection="1">
      <alignment horizontal="left" vertical="top"/>
      <protection locked="0"/>
    </xf>
    <xf numFmtId="0" fontId="20" fillId="0" borderId="30" xfId="1" applyFont="1" applyBorder="1" applyAlignment="1">
      <alignment horizontal="left" vertical="center" wrapText="1"/>
    </xf>
    <xf numFmtId="0" fontId="20" fillId="0" borderId="0" xfId="1" applyFont="1" applyAlignment="1">
      <alignment horizontal="left" vertical="center" wrapText="1"/>
    </xf>
    <xf numFmtId="0" fontId="20" fillId="0" borderId="27" xfId="1" applyFont="1" applyBorder="1" applyAlignment="1">
      <alignment horizontal="left" vertical="center" wrapText="1"/>
    </xf>
    <xf numFmtId="0" fontId="20" fillId="0" borderId="37" xfId="1" applyFont="1" applyBorder="1" applyAlignment="1">
      <alignment horizontal="left" vertical="center" wrapText="1"/>
    </xf>
    <xf numFmtId="0" fontId="20" fillId="0" borderId="38" xfId="1" applyFont="1" applyBorder="1" applyAlignment="1">
      <alignment horizontal="left" vertical="center" wrapText="1"/>
    </xf>
    <xf numFmtId="0" fontId="20" fillId="0" borderId="39" xfId="1" applyFont="1" applyBorder="1" applyAlignment="1">
      <alignment horizontal="left" vertical="center" wrapText="1"/>
    </xf>
    <xf numFmtId="0" fontId="44" fillId="0" borderId="0" xfId="1" applyFont="1" applyAlignment="1">
      <alignment horizontal="left" vertical="top" wrapText="1"/>
    </xf>
    <xf numFmtId="0" fontId="9" fillId="0" borderId="10" xfId="1" applyFont="1" applyBorder="1" applyAlignment="1">
      <alignment horizontal="left" vertical="center" wrapText="1"/>
    </xf>
    <xf numFmtId="0" fontId="9" fillId="0" borderId="4" xfId="1" applyFont="1" applyBorder="1" applyAlignment="1">
      <alignment horizontal="left" vertical="center" wrapText="1"/>
    </xf>
    <xf numFmtId="0" fontId="9" fillId="0" borderId="11" xfId="1" applyFont="1" applyBorder="1" applyAlignment="1">
      <alignment horizontal="left" vertical="center" wrapText="1"/>
    </xf>
    <xf numFmtId="0" fontId="9" fillId="0" borderId="14" xfId="1" applyFont="1" applyBorder="1" applyAlignment="1">
      <alignment horizontal="left" vertical="center" wrapText="1"/>
    </xf>
    <xf numFmtId="0" fontId="9" fillId="0" borderId="16" xfId="1" applyFont="1" applyBorder="1" applyAlignment="1">
      <alignment horizontal="left" vertical="center" wrapText="1"/>
    </xf>
    <xf numFmtId="0" fontId="9" fillId="0" borderId="15" xfId="1" applyFont="1" applyBorder="1" applyAlignment="1">
      <alignment horizontal="left" vertical="center" wrapText="1"/>
    </xf>
    <xf numFmtId="0" fontId="9" fillId="0" borderId="10" xfId="1" applyFont="1" applyBorder="1" applyAlignment="1">
      <alignment horizontal="left" vertical="center"/>
    </xf>
    <xf numFmtId="0" fontId="9" fillId="0" borderId="4" xfId="1" applyFont="1" applyBorder="1" applyAlignment="1">
      <alignment horizontal="left" vertical="center"/>
    </xf>
    <xf numFmtId="0" fontId="9" fillId="0" borderId="11" xfId="1" applyFont="1" applyBorder="1" applyAlignment="1">
      <alignment horizontal="left" vertical="center"/>
    </xf>
    <xf numFmtId="0" fontId="9" fillId="0" borderId="14" xfId="1" applyFont="1" applyBorder="1" applyAlignment="1">
      <alignment horizontal="left" vertical="center"/>
    </xf>
    <xf numFmtId="0" fontId="9" fillId="0" borderId="16" xfId="1" applyFont="1" applyBorder="1" applyAlignment="1">
      <alignment horizontal="left" vertical="center"/>
    </xf>
    <xf numFmtId="0" fontId="9" fillId="0" borderId="15" xfId="1" applyFont="1" applyBorder="1" applyAlignment="1">
      <alignment horizontal="left" vertical="center"/>
    </xf>
    <xf numFmtId="0" fontId="12" fillId="0" borderId="31" xfId="1" applyFont="1" applyBorder="1" applyAlignment="1">
      <alignment horizontal="left" vertical="center" wrapText="1"/>
    </xf>
    <xf numFmtId="0" fontId="12" fillId="0" borderId="32" xfId="1" applyFont="1" applyBorder="1" applyAlignment="1">
      <alignment horizontal="left" vertical="center" wrapText="1"/>
    </xf>
    <xf numFmtId="0" fontId="12" fillId="0" borderId="33" xfId="1" applyFont="1" applyBorder="1" applyAlignment="1">
      <alignment horizontal="left" vertical="center" wrapText="1"/>
    </xf>
    <xf numFmtId="0" fontId="12" fillId="0" borderId="30" xfId="1" applyFont="1" applyBorder="1" applyAlignment="1">
      <alignment horizontal="left" vertical="center" wrapText="1"/>
    </xf>
    <xf numFmtId="0" fontId="12" fillId="0" borderId="0" xfId="1" applyFont="1" applyAlignment="1">
      <alignment horizontal="left" vertical="center" wrapText="1"/>
    </xf>
    <xf numFmtId="0" fontId="12" fillId="0" borderId="27" xfId="1" applyFont="1" applyBorder="1" applyAlignment="1">
      <alignment horizontal="left" vertical="center" wrapText="1"/>
    </xf>
    <xf numFmtId="0" fontId="12" fillId="0" borderId="59" xfId="1" applyFont="1" applyBorder="1" applyAlignment="1">
      <alignment horizontal="left" vertical="center" wrapText="1"/>
    </xf>
    <xf numFmtId="0" fontId="12" fillId="0" borderId="26" xfId="1" applyFont="1" applyBorder="1" applyAlignment="1">
      <alignment horizontal="left" vertical="center" wrapText="1"/>
    </xf>
    <xf numFmtId="0" fontId="12" fillId="0" borderId="60" xfId="1" applyFont="1" applyBorder="1" applyAlignment="1">
      <alignment horizontal="left" vertical="center" wrapText="1"/>
    </xf>
    <xf numFmtId="0" fontId="9" fillId="0" borderId="34" xfId="1" applyFont="1" applyBorder="1" applyAlignment="1">
      <alignment horizontal="left" vertical="center"/>
    </xf>
    <xf numFmtId="0" fontId="9" fillId="0" borderId="35" xfId="1" applyFont="1" applyBorder="1" applyAlignment="1">
      <alignment horizontal="left" vertical="center"/>
    </xf>
    <xf numFmtId="0" fontId="9" fillId="0" borderId="36" xfId="1" applyFont="1" applyBorder="1" applyAlignment="1">
      <alignment horizontal="left" vertical="center"/>
    </xf>
    <xf numFmtId="0" fontId="9" fillId="0" borderId="59" xfId="1" applyFont="1" applyBorder="1" applyAlignment="1">
      <alignment horizontal="left" vertical="center"/>
    </xf>
    <xf numFmtId="0" fontId="9" fillId="0" borderId="26" xfId="1" applyFont="1" applyBorder="1" applyAlignment="1">
      <alignment horizontal="left" vertical="center"/>
    </xf>
    <xf numFmtId="0" fontId="9" fillId="0" borderId="60" xfId="1" applyFont="1" applyBorder="1" applyAlignment="1">
      <alignment horizontal="left" vertical="center"/>
    </xf>
    <xf numFmtId="0" fontId="31" fillId="0" borderId="0" xfId="1" applyFont="1" applyAlignment="1">
      <alignment horizontal="center" vertical="center"/>
    </xf>
    <xf numFmtId="0" fontId="4" fillId="0" borderId="0" xfId="0" applyFont="1" applyAlignment="1" applyProtection="1">
      <alignment horizontal="left" vertical="center" shrinkToFit="1"/>
      <protection locked="0"/>
    </xf>
    <xf numFmtId="0" fontId="54" fillId="0" borderId="0" xfId="0" applyFont="1" applyAlignment="1">
      <alignment horizontal="center" vertical="center"/>
    </xf>
    <xf numFmtId="0" fontId="4" fillId="0" borderId="0" xfId="0" applyFont="1" applyAlignment="1">
      <alignment horizontal="distributed" vertical="center" indent="1"/>
    </xf>
    <xf numFmtId="0" fontId="4" fillId="0" borderId="0" xfId="0" applyFont="1" applyAlignment="1" applyProtection="1">
      <alignment horizontal="left" vertical="top"/>
      <protection locked="0"/>
    </xf>
    <xf numFmtId="0" fontId="4" fillId="0" borderId="0" xfId="0" applyFont="1" applyAlignment="1">
      <alignment horizontal="center" vertical="center"/>
    </xf>
    <xf numFmtId="0" fontId="4" fillId="0" borderId="0" xfId="0" applyFont="1" applyAlignment="1" applyProtection="1">
      <alignment horizontal="center" vertical="center"/>
      <protection locked="0"/>
    </xf>
    <xf numFmtId="0" fontId="70" fillId="0" borderId="0" xfId="0" applyFont="1" applyAlignment="1">
      <alignment horizontal="center" vertical="center"/>
    </xf>
    <xf numFmtId="0" fontId="4" fillId="0" borderId="0" xfId="0" applyFont="1" applyAlignment="1" applyProtection="1">
      <alignment horizontal="left" vertical="center"/>
      <protection locked="0"/>
    </xf>
    <xf numFmtId="0" fontId="71" fillId="0" borderId="0" xfId="0" applyFont="1" applyAlignment="1">
      <alignment horizontal="center" vertical="center"/>
    </xf>
    <xf numFmtId="0" fontId="54" fillId="0" borderId="0" xfId="0" applyFont="1" applyAlignment="1" applyProtection="1">
      <alignment horizontal="left" vertical="center"/>
      <protection locked="0"/>
    </xf>
    <xf numFmtId="0" fontId="4" fillId="0" borderId="0" xfId="0" applyFont="1" applyAlignment="1">
      <alignment horizontal="center" vertical="center" wrapText="1"/>
    </xf>
    <xf numFmtId="0" fontId="4" fillId="0" borderId="0" xfId="0" applyFont="1" applyAlignment="1">
      <alignment horizontal="left" vertical="center"/>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0"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69" fillId="0" borderId="0" xfId="0" applyFont="1" applyAlignment="1">
      <alignment horizontal="center" vertical="center"/>
    </xf>
    <xf numFmtId="0" fontId="4" fillId="0" borderId="0" xfId="0" applyFont="1" applyAlignment="1">
      <alignment horizontal="right" vertical="center"/>
    </xf>
    <xf numFmtId="0" fontId="54" fillId="0" borderId="0" xfId="0" applyFont="1" applyAlignment="1" applyProtection="1">
      <alignment horizontal="center" vertical="center"/>
      <protection locked="0"/>
    </xf>
  </cellXfs>
  <cellStyles count="9">
    <cellStyle name="標準" xfId="0" builtinId="0"/>
    <cellStyle name="標準 2" xfId="2" xr:uid="{00000000-0005-0000-0000-000002000000}"/>
    <cellStyle name="標準 2 2" xfId="1" xr:uid="{00000000-0005-0000-0000-000003000000}"/>
    <cellStyle name="標準 2 2 2" xfId="5" xr:uid="{00000000-0005-0000-0000-000004000000}"/>
    <cellStyle name="標準 3" xfId="4" xr:uid="{00000000-0005-0000-0000-000005000000}"/>
    <cellStyle name="標準 3 2" xfId="8" xr:uid="{685102A4-5EB5-4C42-AB25-6E80EF7A8186}"/>
    <cellStyle name="標準 4" xfId="3" xr:uid="{00000000-0005-0000-0000-000006000000}"/>
    <cellStyle name="標準 4 2" xfId="7" xr:uid="{A3AE76F9-2907-4C83-B814-98CEEB45EB17}"/>
    <cellStyle name="標準 5" xfId="6" xr:uid="{00000000-0005-0000-0000-000007000000}"/>
  </cellStyles>
  <dxfs count="10">
    <dxf>
      <fill>
        <patternFill patternType="lightTrellis"/>
      </fill>
    </dxf>
    <dxf>
      <fill>
        <patternFill patternType="lightTrellis"/>
      </fill>
    </dxf>
    <dxf>
      <fill>
        <patternFill patternType="mediumGray"/>
      </fill>
    </dxf>
    <dxf>
      <fill>
        <patternFill patternType="lightTrellis"/>
      </fill>
    </dxf>
    <dxf>
      <fill>
        <patternFill patternType="lightTrellis"/>
      </fill>
    </dxf>
    <dxf>
      <fill>
        <patternFill patternType="lightTrellis"/>
      </fill>
    </dxf>
    <dxf>
      <font>
        <color rgb="FF9C0006"/>
      </font>
      <fill>
        <patternFill>
          <bgColor rgb="FFFFC7CE"/>
        </patternFill>
      </fill>
    </dxf>
    <dxf>
      <fill>
        <patternFill patternType="lightTrellis"/>
      </fill>
    </dxf>
    <dxf>
      <fill>
        <patternFill>
          <bgColor theme="0" tint="-0.24994659260841701"/>
        </patternFill>
      </fill>
    </dxf>
    <dxf>
      <font>
        <color theme="0"/>
      </font>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metadata.xml" Type="http://schemas.openxmlformats.org/officeDocument/2006/relationships/sheetMetadata"/><Relationship Id="rId13" Target="featurePropertyBag/featurePropertyBag.xml" Type="http://schemas.microsoft.com/office/2022/11/relationships/FeaturePropertyBag"/><Relationship Id="rId14" Target="calcChain.xml" Type="http://schemas.openxmlformats.org/officeDocument/2006/relationships/calcChain"/><Relationship Id="rId15" Target="../customXml/item1.xml" Type="http://schemas.openxmlformats.org/officeDocument/2006/relationships/customXml"/><Relationship Id="rId16" Target="../customXml/item2.xml" Type="http://schemas.openxmlformats.org/officeDocument/2006/relationships/customXml"/><Relationship Id="rId17"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GBox"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GBox"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GBox"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GBox"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GBox" noThreeD="1"/>
</file>

<file path=xl/ctrlProps/ctrlProp113.xml><?xml version="1.0" encoding="utf-8"?>
<formControlPr xmlns="http://schemas.microsoft.com/office/spreadsheetml/2009/9/main" objectType="GBox"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GBox" noThreeD="1"/>
</file>

<file path=xl/ctrlProps/ctrlProp116.xml><?xml version="1.0" encoding="utf-8"?>
<formControlPr xmlns="http://schemas.microsoft.com/office/spreadsheetml/2009/9/main" objectType="GBox" noThreeD="1"/>
</file>

<file path=xl/ctrlProps/ctrlProp117.xml><?xml version="1.0" encoding="utf-8"?>
<formControlPr xmlns="http://schemas.microsoft.com/office/spreadsheetml/2009/9/main" objectType="GBox" noThreeD="1"/>
</file>

<file path=xl/ctrlProps/ctrlProp118.xml><?xml version="1.0" encoding="utf-8"?>
<formControlPr xmlns="http://schemas.microsoft.com/office/spreadsheetml/2009/9/main" objectType="GBox"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GBox" noThreeD="1"/>
</file>

<file path=xl/ctrlProps/ctrlProp121.xml><?xml version="1.0" encoding="utf-8"?>
<formControlPr xmlns="http://schemas.microsoft.com/office/spreadsheetml/2009/9/main" objectType="GBox" noThreeD="1"/>
</file>

<file path=xl/ctrlProps/ctrlProp122.xml><?xml version="1.0" encoding="utf-8"?>
<formControlPr xmlns="http://schemas.microsoft.com/office/spreadsheetml/2009/9/main" objectType="GBox" noThreeD="1"/>
</file>

<file path=xl/ctrlProps/ctrlProp123.xml><?xml version="1.0" encoding="utf-8"?>
<formControlPr xmlns="http://schemas.microsoft.com/office/spreadsheetml/2009/9/main" objectType="GBox"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GBox" noThreeD="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Radio" firstButton="1" fmlaLink="$L$37" lockText="1"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Radio"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GBox" noThreeD="1"/>
</file>

<file path=xl/ctrlProps/ctrlProp166.xml><?xml version="1.0" encoding="utf-8"?>
<formControlPr xmlns="http://schemas.microsoft.com/office/spreadsheetml/2009/9/main" objectType="GBox" noThreeD="1"/>
</file>

<file path=xl/ctrlProps/ctrlProp167.xml><?xml version="1.0" encoding="utf-8"?>
<formControlPr xmlns="http://schemas.microsoft.com/office/spreadsheetml/2009/9/main" objectType="GBox"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Radio" firstButton="1" fmlaLink="$L$40" lockText="1" noThreeD="1"/>
</file>

<file path=xl/ctrlProps/ctrlProp170.xml><?xml version="1.0" encoding="utf-8"?>
<formControlPr xmlns="http://schemas.microsoft.com/office/spreadsheetml/2009/9/main" objectType="GBox" noThreeD="1"/>
</file>

<file path=xl/ctrlProps/ctrlProp171.xml><?xml version="1.0" encoding="utf-8"?>
<formControlPr xmlns="http://schemas.microsoft.com/office/spreadsheetml/2009/9/main" objectType="GBox" noThreeD="1"/>
</file>

<file path=xl/ctrlProps/ctrlProp172.xml><?xml version="1.0" encoding="utf-8"?>
<formControlPr xmlns="http://schemas.microsoft.com/office/spreadsheetml/2009/9/main" objectType="GBox" noThreeD="1"/>
</file>

<file path=xl/ctrlProps/ctrlProp173.xml><?xml version="1.0" encoding="utf-8"?>
<formControlPr xmlns="http://schemas.microsoft.com/office/spreadsheetml/2009/9/main" objectType="GBox" noThreeD="1"/>
</file>

<file path=xl/ctrlProps/ctrlProp174.xml><?xml version="1.0" encoding="utf-8"?>
<formControlPr xmlns="http://schemas.microsoft.com/office/spreadsheetml/2009/9/main" objectType="GBox" noThreeD="1"/>
</file>

<file path=xl/ctrlProps/ctrlProp175.xml><?xml version="1.0" encoding="utf-8"?>
<formControlPr xmlns="http://schemas.microsoft.com/office/spreadsheetml/2009/9/main" objectType="GBox" noThreeD="1"/>
</file>

<file path=xl/ctrlProps/ctrlProp176.xml><?xml version="1.0" encoding="utf-8"?>
<formControlPr xmlns="http://schemas.microsoft.com/office/spreadsheetml/2009/9/main" objectType="GBox"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GBox"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Radio" lockText="1" noThreeD="1"/>
</file>

<file path=xl/ctrlProps/ctrlProp180.xml><?xml version="1.0" encoding="utf-8"?>
<formControlPr xmlns="http://schemas.microsoft.com/office/spreadsheetml/2009/9/main" objectType="GBox"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GBox" noThreeD="1"/>
</file>

<file path=xl/ctrlProps/ctrlProp183.xml><?xml version="1.0" encoding="utf-8"?>
<formControlPr xmlns="http://schemas.microsoft.com/office/spreadsheetml/2009/9/main" objectType="GBox" noThreeD="1"/>
</file>

<file path=xl/ctrlProps/ctrlProp184.xml><?xml version="1.0" encoding="utf-8"?>
<formControlPr xmlns="http://schemas.microsoft.com/office/spreadsheetml/2009/9/main" objectType="GBox"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fmlaLink="$L$42" lockText="1" noThreeD="1"/>
</file>

<file path=xl/ctrlProps/ctrlProp20.xml><?xml version="1.0" encoding="utf-8"?>
<formControlPr xmlns="http://schemas.microsoft.com/office/spreadsheetml/2009/9/main" objectType="Radio" firstButton="1" fmlaLink="$L$41" lockText="1"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GBox"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GBox"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GBox"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GBox" noThreeD="1"/>
</file>

<file path=xl/ctrlProps/ctrlProp208.xml><?xml version="1.0" encoding="utf-8"?>
<formControlPr xmlns="http://schemas.microsoft.com/office/spreadsheetml/2009/9/main" objectType="GBox" noThreeD="1"/>
</file>

<file path=xl/ctrlProps/ctrlProp209.xml><?xml version="1.0" encoding="utf-8"?>
<formControlPr xmlns="http://schemas.microsoft.com/office/spreadsheetml/2009/9/main" objectType="GBox" noThreeD="1"/>
</file>

<file path=xl/ctrlProps/ctrlProp21.xml><?xml version="1.0" encoding="utf-8"?>
<formControlPr xmlns="http://schemas.microsoft.com/office/spreadsheetml/2009/9/main" objectType="Radio" lockText="1" noThreeD="1"/>
</file>

<file path=xl/ctrlProps/ctrlProp210.xml><?xml version="1.0" encoding="utf-8"?>
<formControlPr xmlns="http://schemas.microsoft.com/office/spreadsheetml/2009/9/main" objectType="Radio" firstButton="1" fmlaLink="$N$8" lockText="1" noThreeD="1"/>
</file>

<file path=xl/ctrlProps/ctrlProp211.xml><?xml version="1.0" encoding="utf-8"?>
<formControlPr xmlns="http://schemas.microsoft.com/office/spreadsheetml/2009/9/main" objectType="Radio" firstButton="1" lockText="1" noThreeD="1"/>
</file>

<file path=xl/ctrlProps/ctrlProp212.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Radio" firstButton="1" lockText="1" noThreeD="1"/>
</file>

<file path=xl/ctrlProps/ctrlProp214.xml><?xml version="1.0" encoding="utf-8"?>
<formControlPr xmlns="http://schemas.microsoft.com/office/spreadsheetml/2009/9/main" objectType="Radio" lockText="1"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GBox"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GBox" noThreeD="1"/>
</file>

<file path=xl/ctrlProps/ctrlProp223.xml><?xml version="1.0" encoding="utf-8"?>
<formControlPr xmlns="http://schemas.microsoft.com/office/spreadsheetml/2009/9/main" objectType="GBox" noThreeD="1"/>
</file>

<file path=xl/ctrlProps/ctrlProp224.xml><?xml version="1.0" encoding="utf-8"?>
<formControlPr xmlns="http://schemas.microsoft.com/office/spreadsheetml/2009/9/main" objectType="GBox" noThreeD="1"/>
</file>

<file path=xl/ctrlProps/ctrlProp225.xml><?xml version="1.0" encoding="utf-8"?>
<formControlPr xmlns="http://schemas.microsoft.com/office/spreadsheetml/2009/9/main" objectType="Radio" firstButton="1" fmlaLink="$L$62" lockText="1" noThreeD="1"/>
</file>

<file path=xl/ctrlProps/ctrlProp226.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Radio" firstButton="1" fmlaLink="$L$68" lockText="1" noThreeD="1"/>
</file>

<file path=xl/ctrlProps/ctrlProp228.xml><?xml version="1.0" encoding="utf-8"?>
<formControlPr xmlns="http://schemas.microsoft.com/office/spreadsheetml/2009/9/main" objectType="Radio" lockText="1" noThreeD="1"/>
</file>

<file path=xl/ctrlProps/ctrlProp229.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firstButton="1" fmlaLink="$L$45" lockText="1" noThreeD="1"/>
</file>

<file path=xl/ctrlProps/ctrlProp230.xml><?xml version="1.0" encoding="utf-8"?>
<formControlPr xmlns="http://schemas.microsoft.com/office/spreadsheetml/2009/9/main" objectType="GBox" noThreeD="1"/>
</file>

<file path=xl/ctrlProps/ctrlProp231.xml><?xml version="1.0" encoding="utf-8"?>
<formControlPr xmlns="http://schemas.microsoft.com/office/spreadsheetml/2009/9/main" objectType="GBox"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Radio" firstButton="1" fmlaLink="$L$74" lockText="1" noThreeD="1"/>
</file>

<file path=xl/ctrlProps/ctrlProp234.xml><?xml version="1.0" encoding="utf-8"?>
<formControlPr xmlns="http://schemas.microsoft.com/office/spreadsheetml/2009/9/main" objectType="Radio" lockText="1" noThreeD="1"/>
</file>

<file path=xl/ctrlProps/ctrlProp235.xml><?xml version="1.0" encoding="utf-8"?>
<formControlPr xmlns="http://schemas.microsoft.com/office/spreadsheetml/2009/9/main" objectType="GBox"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Radio" firstButton="1" fmlaLink="$L$79" lockText="1" noThreeD="1"/>
</file>

<file path=xl/ctrlProps/ctrlProp238.xml><?xml version="1.0" encoding="utf-8"?>
<formControlPr xmlns="http://schemas.microsoft.com/office/spreadsheetml/2009/9/main" objectType="Radio" lockText="1"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Radio" lockText="1"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CheckBox" fmlaLink="$N$42" lockText="1"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GBox"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GBox" noThreeD="1"/>
</file>

<file path=xl/ctrlProps/ctrlProp248.xml><?xml version="1.0" encoding="utf-8"?>
<formControlPr xmlns="http://schemas.microsoft.com/office/spreadsheetml/2009/9/main" objectType="GBox" noThreeD="1"/>
</file>

<file path=xl/ctrlProps/ctrlProp249.xml><?xml version="1.0" encoding="utf-8"?>
<formControlPr xmlns="http://schemas.microsoft.com/office/spreadsheetml/2009/9/main" objectType="GBox" noThreeD="1"/>
</file>

<file path=xl/ctrlProps/ctrlProp25.xml><?xml version="1.0" encoding="utf-8"?>
<formControlPr xmlns="http://schemas.microsoft.com/office/spreadsheetml/2009/9/main" objectType="Radio" lockText="1" noThreeD="1"/>
</file>

<file path=xl/ctrlProps/ctrlProp250.xml><?xml version="1.0" encoding="utf-8"?>
<formControlPr xmlns="http://schemas.microsoft.com/office/spreadsheetml/2009/9/main" objectType="GBox"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Radio" firstButton="1" fmlaLink="$L$76" lockText="1" noThreeD="1"/>
</file>

<file path=xl/ctrlProps/ctrlProp253.xml><?xml version="1.0" encoding="utf-8"?>
<formControlPr xmlns="http://schemas.microsoft.com/office/spreadsheetml/2009/9/main" objectType="Radio" lockText="1" noThreeD="1"/>
</file>

<file path=xl/ctrlProps/ctrlProp254.xml><?xml version="1.0" encoding="utf-8"?>
<formControlPr xmlns="http://schemas.microsoft.com/office/spreadsheetml/2009/9/main" objectType="GBox" noThreeD="1"/>
</file>

<file path=xl/ctrlProps/ctrlProp255.xml><?xml version="1.0" encoding="utf-8"?>
<formControlPr xmlns="http://schemas.microsoft.com/office/spreadsheetml/2009/9/main" objectType="GBox" noThreeD="1"/>
</file>

<file path=xl/ctrlProps/ctrlProp256.xml><?xml version="1.0" encoding="utf-8"?>
<formControlPr xmlns="http://schemas.microsoft.com/office/spreadsheetml/2009/9/main" objectType="GBox" noThreeD="1"/>
</file>

<file path=xl/ctrlProps/ctrlProp257.xml><?xml version="1.0" encoding="utf-8"?>
<formControlPr xmlns="http://schemas.microsoft.com/office/spreadsheetml/2009/9/main" objectType="Radio" firstButton="1" fmlaLink="$L$34" lockText="1" noThreeD="1"/>
</file>

<file path=xl/ctrlProps/ctrlProp258.xml><?xml version="1.0" encoding="utf-8"?>
<formControlPr xmlns="http://schemas.microsoft.com/office/spreadsheetml/2009/9/main" objectType="Radio" lockText="1" noThreeD="1"/>
</file>

<file path=xl/ctrlProps/ctrlProp259.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Radio" firstButton="1" fmlaLink="$L$36" lockText="1" noThreeD="1"/>
</file>

<file path=xl/ctrlProps/ctrlProp261.xml><?xml version="1.0" encoding="utf-8"?>
<formControlPr xmlns="http://schemas.microsoft.com/office/spreadsheetml/2009/9/main" objectType="Radio" lockText="1" noThreeD="1"/>
</file>

<file path=xl/ctrlProps/ctrlProp262.xml><?xml version="1.0" encoding="utf-8"?>
<formControlPr xmlns="http://schemas.microsoft.com/office/spreadsheetml/2009/9/main" objectType="Radio"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Radio" firstButton="1" fmlaLink="$L$7"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Radio" lockText="1" noThreeD="1"/>
</file>

<file path=xl/ctrlProps/ctrlProp268.xml><?xml version="1.0" encoding="utf-8"?>
<formControlPr xmlns="http://schemas.microsoft.com/office/spreadsheetml/2009/9/main" objectType="Radio" lockText="1" noThreeD="1"/>
</file>

<file path=xl/ctrlProps/ctrlProp269.xml><?xml version="1.0" encoding="utf-8"?>
<formControlPr xmlns="http://schemas.microsoft.com/office/spreadsheetml/2009/9/main" objectType="CheckBox" fmlaLink="$L$12" lockText="1"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Radio" lockText="1" noThreeD="1"/>
</file>

<file path=xl/ctrlProps/ctrlProp271.xml><?xml version="1.0" encoding="utf-8"?>
<formControlPr xmlns="http://schemas.microsoft.com/office/spreadsheetml/2009/9/main" objectType="Radio" lockText="1" noThreeD="1"/>
</file>

<file path=xl/ctrlProps/ctrlProp272.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GBox"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GBox" noThreeD="1"/>
</file>

<file path=xl/ctrlProps/ctrlProp282.xml><?xml version="1.0" encoding="utf-8"?>
<formControlPr xmlns="http://schemas.microsoft.com/office/spreadsheetml/2009/9/main" objectType="GBox" noThreeD="1"/>
</file>

<file path=xl/ctrlProps/ctrlProp283.xml><?xml version="1.0" encoding="utf-8"?>
<formControlPr xmlns="http://schemas.microsoft.com/office/spreadsheetml/2009/9/main" objectType="GBox" noThreeD="1"/>
</file>

<file path=xl/ctrlProps/ctrlProp284.xml><?xml version="1.0" encoding="utf-8"?>
<formControlPr xmlns="http://schemas.microsoft.com/office/spreadsheetml/2009/9/main" objectType="GBox" noThreeD="1"/>
</file>

<file path=xl/ctrlProps/ctrlProp285.xml><?xml version="1.0" encoding="utf-8"?>
<formControlPr xmlns="http://schemas.microsoft.com/office/spreadsheetml/2009/9/main" objectType="GBox" noThreeD="1"/>
</file>

<file path=xl/ctrlProps/ctrlProp286.xml><?xml version="1.0" encoding="utf-8"?>
<formControlPr xmlns="http://schemas.microsoft.com/office/spreadsheetml/2009/9/main" objectType="GBox" noThreeD="1"/>
</file>

<file path=xl/ctrlProps/ctrlProp287.xml><?xml version="1.0" encoding="utf-8"?>
<formControlPr xmlns="http://schemas.microsoft.com/office/spreadsheetml/2009/9/main" objectType="GBox" noThreeD="1"/>
</file>

<file path=xl/ctrlProps/ctrlProp288.xml><?xml version="1.0" encoding="utf-8"?>
<formControlPr xmlns="http://schemas.microsoft.com/office/spreadsheetml/2009/9/main" objectType="GBox"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GBox" noThreeD="1"/>
</file>

<file path=xl/ctrlProps/ctrlProp291.xml><?xml version="1.0" encoding="utf-8"?>
<formControlPr xmlns="http://schemas.microsoft.com/office/spreadsheetml/2009/9/main" objectType="Radio" firstButton="1" fmlaLink="$L$9" lockText="1" noThreeD="1"/>
</file>

<file path=xl/ctrlProps/ctrlProp292.xml><?xml version="1.0" encoding="utf-8"?>
<formControlPr xmlns="http://schemas.microsoft.com/office/spreadsheetml/2009/9/main" objectType="Radio" lockText="1" noThreeD="1"/>
</file>

<file path=xl/ctrlProps/ctrlProp293.xml><?xml version="1.0" encoding="utf-8"?>
<formControlPr xmlns="http://schemas.microsoft.com/office/spreadsheetml/2009/9/main" objectType="GBox" noThreeD="1"/>
</file>

<file path=xl/ctrlProps/ctrlProp294.xml><?xml version="1.0" encoding="utf-8"?>
<formControlPr xmlns="http://schemas.microsoft.com/office/spreadsheetml/2009/9/main" objectType="GBox" noThreeD="1"/>
</file>

<file path=xl/ctrlProps/ctrlProp295.xml><?xml version="1.0" encoding="utf-8"?>
<formControlPr xmlns="http://schemas.microsoft.com/office/spreadsheetml/2009/9/main" objectType="GBox" noThreeD="1"/>
</file>

<file path=xl/ctrlProps/ctrlProp296.xml><?xml version="1.0" encoding="utf-8"?>
<formControlPr xmlns="http://schemas.microsoft.com/office/spreadsheetml/2009/9/main" objectType="Radio" firstButton="1" fmlaLink="$L$23" lockText="1" noThreeD="1"/>
</file>

<file path=xl/ctrlProps/ctrlProp297.xml><?xml version="1.0" encoding="utf-8"?>
<formControlPr xmlns="http://schemas.microsoft.com/office/spreadsheetml/2009/9/main" objectType="Radio"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K$42" lockText="1" noThreeD="1"/>
</file>

<file path=xl/ctrlProps/ctrlProp30.xml><?xml version="1.0" encoding="utf-8"?>
<formControlPr xmlns="http://schemas.microsoft.com/office/spreadsheetml/2009/9/main" objectType="GBox"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Radio" firstButton="1" fmlaLink="$L$64" lockText="1" noThreeD="1"/>
</file>

<file path=xl/ctrlProps/ctrlProp308.xml><?xml version="1.0" encoding="utf-8"?>
<formControlPr xmlns="http://schemas.microsoft.com/office/spreadsheetml/2009/9/main" objectType="Radio" lockText="1" noThreeD="1"/>
</file>

<file path=xl/ctrlProps/ctrlProp309.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10.xml><?xml version="1.0" encoding="utf-8"?>
<formControlPr xmlns="http://schemas.microsoft.com/office/spreadsheetml/2009/9/main" objectType="GBox" noThreeD="1"/>
</file>

<file path=xl/ctrlProps/ctrlProp311.xml><?xml version="1.0" encoding="utf-8"?>
<formControlPr xmlns="http://schemas.microsoft.com/office/spreadsheetml/2009/9/main" objectType="GBox" noThreeD="1"/>
</file>

<file path=xl/ctrlProps/ctrlProp312.xml><?xml version="1.0" encoding="utf-8"?>
<formControlPr xmlns="http://schemas.microsoft.com/office/spreadsheetml/2009/9/main" objectType="GBox" noThreeD="1"/>
</file>

<file path=xl/ctrlProps/ctrlProp313.xml><?xml version="1.0" encoding="utf-8"?>
<formControlPr xmlns="http://schemas.microsoft.com/office/spreadsheetml/2009/9/main" objectType="Radio" firstButton="1" fmlaLink="$L$80"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GBox" noThreeD="1"/>
</file>

<file path=xl/ctrlProps/ctrlProp316.xml><?xml version="1.0" encoding="utf-8"?>
<formControlPr xmlns="http://schemas.microsoft.com/office/spreadsheetml/2009/9/main" objectType="Radio" firstButton="1" fmlaLink="$L$81" lockText="1" noThreeD="1"/>
</file>

<file path=xl/ctrlProps/ctrlProp317.xml><?xml version="1.0" encoding="utf-8"?>
<formControlPr xmlns="http://schemas.microsoft.com/office/spreadsheetml/2009/9/main" objectType="Radio" lockText="1" noThreeD="1"/>
</file>

<file path=xl/ctrlProps/ctrlProp318.xml><?xml version="1.0" encoding="utf-8"?>
<formControlPr xmlns="http://schemas.microsoft.com/office/spreadsheetml/2009/9/main" objectType="GBox" noThreeD="1"/>
</file>

<file path=xl/ctrlProps/ctrlProp319.xml><?xml version="1.0" encoding="utf-8"?>
<formControlPr xmlns="http://schemas.microsoft.com/office/spreadsheetml/2009/9/main" objectType="Radio" firstButton="1" fmlaLink="$L$82" lockText="1" noThreeD="1"/>
</file>

<file path=xl/ctrlProps/ctrlProp32.xml><?xml version="1.0" encoding="utf-8"?>
<formControlPr xmlns="http://schemas.microsoft.com/office/spreadsheetml/2009/9/main" objectType="Radio" firstButton="1" fmlaLink="$L$49" lockText="1" noThreeD="1"/>
</file>

<file path=xl/ctrlProps/ctrlProp320.xml><?xml version="1.0" encoding="utf-8"?>
<formControlPr xmlns="http://schemas.microsoft.com/office/spreadsheetml/2009/9/main" objectType="Radio" lockText="1" noThreeD="1"/>
</file>

<file path=xl/ctrlProps/ctrlProp321.xml><?xml version="1.0" encoding="utf-8"?>
<formControlPr xmlns="http://schemas.microsoft.com/office/spreadsheetml/2009/9/main" objectType="Radio" lockText="1" noThreeD="1"/>
</file>

<file path=xl/ctrlProps/ctrlProp322.xml><?xml version="1.0" encoding="utf-8"?>
<formControlPr xmlns="http://schemas.microsoft.com/office/spreadsheetml/2009/9/main" objectType="Radio" firstButton="1" fmlaLink="$L$75" lockText="1" noThreeD="1"/>
</file>

<file path=xl/ctrlProps/ctrlProp323.xml><?xml version="1.0" encoding="utf-8"?>
<formControlPr xmlns="http://schemas.microsoft.com/office/spreadsheetml/2009/9/main" objectType="Radio" lockText="1" noThreeD="1"/>
</file>

<file path=xl/ctrlProps/ctrlProp324.xml><?xml version="1.0" encoding="utf-8"?>
<formControlPr xmlns="http://schemas.microsoft.com/office/spreadsheetml/2009/9/main" objectType="GBox" noThreeD="1"/>
</file>

<file path=xl/ctrlProps/ctrlProp325.xml><?xml version="1.0" encoding="utf-8"?>
<formControlPr xmlns="http://schemas.microsoft.com/office/spreadsheetml/2009/9/main" objectType="GBox" noThreeD="1"/>
</file>

<file path=xl/ctrlProps/ctrlProp326.xml><?xml version="1.0" encoding="utf-8"?>
<formControlPr xmlns="http://schemas.microsoft.com/office/spreadsheetml/2009/9/main" objectType="GBox" noThreeD="1"/>
</file>

<file path=xl/ctrlProps/ctrlProp327.xml><?xml version="1.0" encoding="utf-8"?>
<formControlPr xmlns="http://schemas.microsoft.com/office/spreadsheetml/2009/9/main" objectType="GBox"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Radio" firstButton="1" fmlaLink="$L$50"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Radio" firstButton="1" fmlaLink="$L$51"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firstButton="1" fmlaLink="$N$6" lockText="1"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Radio" firstButton="1" fmlaLink="$L$61"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firstButton="1" fmlaLink="$L$67"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Radio" firstButton="1" fmlaLink="$L$78"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Radio" firstButton="1" fmlaLink="$L$57"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Radio" firstButton="1" fmlaLink="$L$58"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Radio" firstButton="1" fmlaLink="$L$28" lockText="1" noThreeD="1"/>
</file>

<file path=xl/ctrlProps/ctrlProp70.xml><?xml version="1.0" encoding="utf-8"?>
<formControlPr xmlns="http://schemas.microsoft.com/office/spreadsheetml/2009/9/main" objectType="Radio" firstButton="1" fmlaLink="$L$13" lockText="1"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Radio" firstButton="1" fmlaLink="$L$32"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Radio" firstButton="1" fmlaLink="$L$59"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80.xml><?xml version="1.0" encoding="utf-8"?>
<formControlPr xmlns="http://schemas.microsoft.com/office/spreadsheetml/2009/9/main" objectType="GBox"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fmlaLink="$K$71" lockText="1"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Radio" firstButton="1" lockText="1" noThreeD="1"/>
</file>

<file path=xl/ctrlProps/ctrlProp94.xml><?xml version="1.0" encoding="utf-8"?>
<formControlPr xmlns="http://schemas.microsoft.com/office/spreadsheetml/2009/9/main" objectType="Radio" firstButton="1" fmlaLink="$L$73" lockText="1" noThreeD="1"/>
</file>

<file path=xl/ctrlProps/ctrlProp95.xml><?xml version="1.0" encoding="utf-8"?>
<formControlPr xmlns="http://schemas.microsoft.com/office/spreadsheetml/2009/9/main" objectType="Radio" lockText="1" noThreeD="1"/>
</file>

<file path=xl/ctrlProps/ctrlProp96.xml><?xml version="1.0" encoding="utf-8"?>
<formControlPr xmlns="http://schemas.microsoft.com/office/spreadsheetml/2009/9/main" objectType="GBox" noThreeD="1"/>
</file>

<file path=xl/ctrlProps/ctrlProp97.xml><?xml version="1.0" encoding="utf-8"?>
<formControlPr xmlns="http://schemas.microsoft.com/office/spreadsheetml/2009/9/main" objectType="GBox" noThreeD="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GBox" noThreeD="1"/>
</file>

<file path=xl/drawings/_rels/drawing1.xml.rels><?xml version="1.0" encoding="UTF-8" standalone="yes"?><Relationships xmlns="http://schemas.openxmlformats.org/package/2006/relationships"><Relationship Id="rId1" Target="#'03_kakunin'!A1" Type="http://schemas.openxmlformats.org/officeDocument/2006/relationships/hyperlink"/><Relationship Id="rId2" Target="#'01_hyoushi'!A1" Type="http://schemas.openxmlformats.org/officeDocument/2006/relationships/hyperlink"/><Relationship Id="rId3" Target="#'02_besshi03'!A1" Type="http://schemas.openxmlformats.org/officeDocument/2006/relationships/hyperlink"/><Relationship Id="rId4" Target="#'04_jitai'!A1" Type="http://schemas.openxmlformats.org/officeDocument/2006/relationships/hyperlink"/></Relationships>
</file>

<file path=xl/drawings/_rels/drawing2.xml.rels><?xml version="1.0" encoding="UTF-8" standalone="yes"?><Relationships xmlns="http://schemas.openxmlformats.org/package/2006/relationships"><Relationship Id="rId1" Target="#'00_tezyunnsyo'!A1" Type="http://schemas.openxmlformats.org/officeDocument/2006/relationships/hyperlink"/></Relationships>
</file>

<file path=xl/drawings/_rels/drawing3.xml.rels><?xml version="1.0" encoding="UTF-8" standalone="yes"?><Relationships xmlns="http://schemas.openxmlformats.org/package/2006/relationships"><Relationship Id="rId1" Target="#'00_tezyunnsyo'!A1" Type="http://schemas.openxmlformats.org/officeDocument/2006/relationships/hyperlink"/><Relationship Id="rId2" Target="#iryoushigen!A1" Type="http://schemas.openxmlformats.org/officeDocument/2006/relationships/hyperlink"/><Relationship Id="rId3" Target="#code!A1" Type="http://schemas.openxmlformats.org/officeDocument/2006/relationships/hyperlink"/></Relationships>
</file>

<file path=xl/drawings/_rels/drawing4.xml.rels><?xml version="1.0" encoding="UTF-8" standalone="yes"?><Relationships xmlns="http://schemas.openxmlformats.org/package/2006/relationships"><Relationship Id="rId1" Target="#'02_besshi03'!A1" Type="http://schemas.openxmlformats.org/officeDocument/2006/relationships/hyperlink"/></Relationships>
</file>

<file path=xl/drawings/_rels/drawing5.xml.rels><?xml version="1.0" encoding="UTF-8" standalone="yes"?><Relationships xmlns="http://schemas.openxmlformats.org/package/2006/relationships"><Relationship Id="rId1" Target="#'02_besshi03'!A1" Type="http://schemas.openxmlformats.org/officeDocument/2006/relationships/hyperlink"/></Relationships>
</file>

<file path=xl/drawings/_rels/drawing6.xml.rels><?xml version="1.0" encoding="UTF-8" standalone="yes"?><Relationships xmlns="http://schemas.openxmlformats.org/package/2006/relationships"><Relationship Id="rId1" Target="#'00_tezyunnsyo'!A1" Type="http://schemas.openxmlformats.org/officeDocument/2006/relationships/hyperlink"/></Relationships>
</file>

<file path=xl/drawings/_rels/drawing7.xml.rels><?xml version="1.0" encoding="UTF-8" standalone="yes"?><Relationships xmlns="http://schemas.openxmlformats.org/package/2006/relationships"><Relationship Id="rId1" Target="#'00_tezyunnsyo'!A1" Type="http://schemas.openxmlformats.org/officeDocument/2006/relationships/hyperlink"/></Relationships>
</file>

<file path=xl/drawings/drawing1.xml><?xml version="1.0" encoding="utf-8"?>
<xdr:wsDr xmlns:xdr="http://schemas.openxmlformats.org/drawingml/2006/spreadsheetDrawing" xmlns:a="http://schemas.openxmlformats.org/drawingml/2006/main">
  <xdr:twoCellAnchor>
    <xdr:from>
      <xdr:col>0</xdr:col>
      <xdr:colOff>85724</xdr:colOff>
      <xdr:row>11</xdr:row>
      <xdr:rowOff>133349</xdr:rowOff>
    </xdr:from>
    <xdr:to>
      <xdr:col>2</xdr:col>
      <xdr:colOff>676275</xdr:colOff>
      <xdr:row>12</xdr:row>
      <xdr:rowOff>400050</xdr:rowOff>
    </xdr:to>
    <xdr:sp macro="" textlink="">
      <xdr:nvSpPr>
        <xdr:cNvPr id="6" name="四角形: 角を丸くする 5">
          <a:extLst>
            <a:ext uri="{FF2B5EF4-FFF2-40B4-BE49-F238E27FC236}">
              <a16:creationId xmlns:a16="http://schemas.microsoft.com/office/drawing/2014/main" id="{00000000-0008-0000-0000-000006000000}"/>
            </a:ext>
          </a:extLst>
        </xdr:cNvPr>
        <xdr:cNvSpPr/>
      </xdr:nvSpPr>
      <xdr:spPr>
        <a:xfrm>
          <a:off x="85724" y="3848099"/>
          <a:ext cx="1962151" cy="476251"/>
        </a:xfrm>
        <a:prstGeom prst="roundRect">
          <a:avLst/>
        </a:prstGeom>
        <a:noFill/>
        <a:ln w="44450" cmpd="thickThi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提出物の作成手順</a:t>
          </a:r>
          <a:endParaRPr kumimoji="1" lang="en-US" altLang="ja-JP" sz="1100" b="1">
            <a:solidFill>
              <a:sysClr val="windowText" lastClr="000000"/>
            </a:solidFill>
          </a:endParaRPr>
        </a:p>
        <a:p>
          <a:pPr algn="ctr"/>
          <a:endParaRPr kumimoji="1" lang="ja-JP" altLang="en-US" sz="1100" b="1">
            <a:solidFill>
              <a:sysClr val="windowText" lastClr="000000"/>
            </a:solidFill>
          </a:endParaRPr>
        </a:p>
      </xdr:txBody>
    </xdr:sp>
    <xdr:clientData/>
  </xdr:twoCellAnchor>
  <xdr:twoCellAnchor>
    <xdr:from>
      <xdr:col>0</xdr:col>
      <xdr:colOff>638174</xdr:colOff>
      <xdr:row>5</xdr:row>
      <xdr:rowOff>171449</xdr:rowOff>
    </xdr:from>
    <xdr:to>
      <xdr:col>3</xdr:col>
      <xdr:colOff>219075</xdr:colOff>
      <xdr:row>7</xdr:row>
      <xdr:rowOff>238125</xdr:rowOff>
    </xdr:to>
    <xdr:sp macro="" textlink="">
      <xdr:nvSpPr>
        <xdr:cNvPr id="7" name="四角形: 角を丸くする 6">
          <a:extLst>
            <a:ext uri="{FF2B5EF4-FFF2-40B4-BE49-F238E27FC236}">
              <a16:creationId xmlns:a16="http://schemas.microsoft.com/office/drawing/2014/main" id="{00000000-0008-0000-0000-000007000000}"/>
            </a:ext>
          </a:extLst>
        </xdr:cNvPr>
        <xdr:cNvSpPr/>
      </xdr:nvSpPr>
      <xdr:spPr>
        <a:xfrm>
          <a:off x="638174" y="1152524"/>
          <a:ext cx="1638301" cy="933451"/>
        </a:xfrm>
        <a:prstGeom prst="round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　</a:t>
          </a:r>
          <a:r>
            <a:rPr kumimoji="1" lang="ja-JP" altLang="en-US" sz="1200" b="1">
              <a:solidFill>
                <a:schemeClr val="tx1"/>
              </a:solidFill>
            </a:rPr>
            <a:t>必須提出物</a:t>
          </a:r>
          <a:r>
            <a:rPr kumimoji="1" lang="ja-JP" altLang="en-US" sz="1200" b="1">
              <a:solidFill>
                <a:sysClr val="windowText" lastClr="000000"/>
              </a:solidFill>
            </a:rPr>
            <a:t>　　　　　　　</a:t>
          </a:r>
          <a:endParaRPr kumimoji="1" lang="en-US" altLang="ja-JP" sz="1100">
            <a:solidFill>
              <a:sysClr val="windowText" lastClr="000000"/>
            </a:solidFill>
          </a:endParaRPr>
        </a:p>
        <a:p>
          <a:pPr algn="l"/>
          <a:r>
            <a:rPr kumimoji="1" lang="ja-JP" altLang="en-US" sz="1100">
              <a:solidFill>
                <a:sysClr val="windowText" lastClr="000000"/>
              </a:solidFill>
            </a:rPr>
            <a:t>　　①表紙</a:t>
          </a:r>
          <a:endParaRPr kumimoji="1" lang="en-US" altLang="ja-JP" sz="1100">
            <a:solidFill>
              <a:sysClr val="windowText" lastClr="000000"/>
            </a:solidFill>
          </a:endParaRPr>
        </a:p>
        <a:p>
          <a:pPr algn="l"/>
          <a:r>
            <a:rPr kumimoji="1" lang="ja-JP" altLang="en-US" sz="1100">
              <a:solidFill>
                <a:sysClr val="windowText" lastClr="000000"/>
              </a:solidFill>
            </a:rPr>
            <a:t>　　②別紙様式３</a:t>
          </a:r>
        </a:p>
        <a:p>
          <a:pPr algn="l"/>
          <a:endParaRPr kumimoji="1" lang="ja-JP" altLang="en-US" sz="1100">
            <a:solidFill>
              <a:sysClr val="windowText" lastClr="000000"/>
            </a:solidFill>
          </a:endParaRPr>
        </a:p>
      </xdr:txBody>
    </xdr:sp>
    <xdr:clientData/>
  </xdr:twoCellAnchor>
  <xdr:twoCellAnchor>
    <xdr:from>
      <xdr:col>3</xdr:col>
      <xdr:colOff>476249</xdr:colOff>
      <xdr:row>5</xdr:row>
      <xdr:rowOff>180976</xdr:rowOff>
    </xdr:from>
    <xdr:to>
      <xdr:col>8</xdr:col>
      <xdr:colOff>209550</xdr:colOff>
      <xdr:row>7</xdr:row>
      <xdr:rowOff>266700</xdr:rowOff>
    </xdr:to>
    <xdr:sp macro="" textlink="">
      <xdr:nvSpPr>
        <xdr:cNvPr id="8" name="四角形: 角を丸くする 7">
          <a:extLst>
            <a:ext uri="{FF2B5EF4-FFF2-40B4-BE49-F238E27FC236}">
              <a16:creationId xmlns:a16="http://schemas.microsoft.com/office/drawing/2014/main" id="{00000000-0008-0000-0000-000008000000}"/>
            </a:ext>
          </a:extLst>
        </xdr:cNvPr>
        <xdr:cNvSpPr/>
      </xdr:nvSpPr>
      <xdr:spPr>
        <a:xfrm>
          <a:off x="2533649" y="1162051"/>
          <a:ext cx="3162301" cy="952499"/>
        </a:xfrm>
        <a:prstGeom prst="roundRect">
          <a:avLst/>
        </a:prstGeom>
        <a:solidFill>
          <a:schemeClr val="accent1">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　</a:t>
          </a:r>
          <a:r>
            <a:rPr kumimoji="1" lang="ja-JP" altLang="en-US" sz="1200" b="1">
              <a:solidFill>
                <a:sysClr val="windowText" lastClr="000000"/>
              </a:solidFill>
            </a:rPr>
            <a:t>必要に応じて提出が必要な提出物</a:t>
          </a:r>
          <a:endParaRPr kumimoji="1" lang="en-US" altLang="ja-JP" sz="1100">
            <a:solidFill>
              <a:sysClr val="windowText" lastClr="000000"/>
            </a:solidFill>
          </a:endParaRPr>
        </a:p>
        <a:p>
          <a:pPr algn="l"/>
          <a:r>
            <a:rPr kumimoji="1" lang="ja-JP" altLang="en-US" sz="1100" baseline="0">
              <a:solidFill>
                <a:sysClr val="windowText" lastClr="000000"/>
              </a:solidFill>
            </a:rPr>
            <a:t>         ③</a:t>
          </a:r>
          <a:r>
            <a:rPr kumimoji="1" lang="ja-JP" altLang="en-US" sz="1000">
              <a:solidFill>
                <a:sysClr val="windowText" lastClr="000000"/>
              </a:solidFill>
            </a:rPr>
            <a:t>届出の確認    </a:t>
          </a:r>
          <a:endParaRPr kumimoji="1" lang="en-US" altLang="ja-JP" sz="1000">
            <a:solidFill>
              <a:sysClr val="windowText" lastClr="000000"/>
            </a:solidFill>
          </a:endParaRPr>
        </a:p>
        <a:p>
          <a:pPr algn="l"/>
          <a:r>
            <a:rPr kumimoji="1" lang="ja-JP" altLang="en-US" sz="1000">
              <a:solidFill>
                <a:sysClr val="windowText" lastClr="000000"/>
              </a:solidFill>
            </a:rPr>
            <a:t>　　 ④施設基準の辞退届</a:t>
          </a:r>
          <a:endParaRPr kumimoji="1" lang="en-US" altLang="ja-JP" sz="10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6</xdr:col>
      <xdr:colOff>589330</xdr:colOff>
      <xdr:row>19</xdr:row>
      <xdr:rowOff>658905</xdr:rowOff>
    </xdr:from>
    <xdr:to>
      <xdr:col>8</xdr:col>
      <xdr:colOff>570249</xdr:colOff>
      <xdr:row>21</xdr:row>
      <xdr:rowOff>175845</xdr:rowOff>
    </xdr:to>
    <xdr:sp macro="" textlink="">
      <xdr:nvSpPr>
        <xdr:cNvPr id="11" name="四角形: 角度付き 10">
          <a:hlinkClick xmlns:r="http://schemas.openxmlformats.org/officeDocument/2006/relationships" r:id="rId1"/>
          <a:extLst>
            <a:ext uri="{FF2B5EF4-FFF2-40B4-BE49-F238E27FC236}">
              <a16:creationId xmlns:a16="http://schemas.microsoft.com/office/drawing/2014/main" id="{00000000-0008-0000-0000-00000B000000}"/>
            </a:ext>
          </a:extLst>
        </xdr:cNvPr>
        <xdr:cNvSpPr/>
      </xdr:nvSpPr>
      <xdr:spPr>
        <a:xfrm>
          <a:off x="4721715" y="6205386"/>
          <a:ext cx="1358380" cy="418151"/>
        </a:xfrm>
        <a:prstGeom prst="bevel">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solidFill>
                <a:schemeClr val="tx1"/>
              </a:solidFill>
            </a:rPr>
            <a:t>③届出の確認へ</a:t>
          </a:r>
        </a:p>
      </xdr:txBody>
    </xdr:sp>
    <xdr:clientData/>
  </xdr:twoCellAnchor>
  <xdr:twoCellAnchor>
    <xdr:from>
      <xdr:col>6</xdr:col>
      <xdr:colOff>644769</xdr:colOff>
      <xdr:row>31</xdr:row>
      <xdr:rowOff>145806</xdr:rowOff>
    </xdr:from>
    <xdr:to>
      <xdr:col>8</xdr:col>
      <xdr:colOff>514351</xdr:colOff>
      <xdr:row>34</xdr:row>
      <xdr:rowOff>11480</xdr:rowOff>
    </xdr:to>
    <xdr:sp macro="" textlink="">
      <xdr:nvSpPr>
        <xdr:cNvPr id="14" name="四角形: 角度付き 13">
          <a:hlinkClick xmlns:r="http://schemas.openxmlformats.org/officeDocument/2006/relationships" r:id="rId2"/>
          <a:extLst>
            <a:ext uri="{FF2B5EF4-FFF2-40B4-BE49-F238E27FC236}">
              <a16:creationId xmlns:a16="http://schemas.microsoft.com/office/drawing/2014/main" id="{00000000-0008-0000-0000-00000E000000}"/>
            </a:ext>
          </a:extLst>
        </xdr:cNvPr>
        <xdr:cNvSpPr/>
      </xdr:nvSpPr>
      <xdr:spPr>
        <a:xfrm>
          <a:off x="4777154" y="8623056"/>
          <a:ext cx="1247043" cy="349251"/>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①表紙へ</a:t>
          </a:r>
        </a:p>
      </xdr:txBody>
    </xdr:sp>
    <xdr:clientData/>
  </xdr:twoCellAnchor>
  <xdr:twoCellAnchor>
    <xdr:from>
      <xdr:col>6</xdr:col>
      <xdr:colOff>578827</xdr:colOff>
      <xdr:row>13</xdr:row>
      <xdr:rowOff>158994</xdr:rowOff>
    </xdr:from>
    <xdr:to>
      <xdr:col>8</xdr:col>
      <xdr:colOff>515082</xdr:colOff>
      <xdr:row>17</xdr:row>
      <xdr:rowOff>48846</xdr:rowOff>
    </xdr:to>
    <xdr:sp macro="" textlink="">
      <xdr:nvSpPr>
        <xdr:cNvPr id="4" name="四角形: 角度付き 3">
          <a:hlinkClick xmlns:r="http://schemas.openxmlformats.org/officeDocument/2006/relationships" r:id="rId3"/>
          <a:extLst>
            <a:ext uri="{FF2B5EF4-FFF2-40B4-BE49-F238E27FC236}">
              <a16:creationId xmlns:a16="http://schemas.microsoft.com/office/drawing/2014/main" id="{6021B6F7-0B2D-4A7A-87B9-F7F004E959FA}"/>
            </a:ext>
          </a:extLst>
        </xdr:cNvPr>
        <xdr:cNvSpPr/>
      </xdr:nvSpPr>
      <xdr:spPr>
        <a:xfrm>
          <a:off x="4711212" y="4540494"/>
          <a:ext cx="1313716" cy="461352"/>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1">
              <a:solidFill>
                <a:sysClr val="windowText" lastClr="000000"/>
              </a:solidFill>
            </a:rPr>
            <a:t>②別紙様式３へ</a:t>
          </a:r>
        </a:p>
      </xdr:txBody>
    </xdr:sp>
    <xdr:clientData/>
  </xdr:twoCellAnchor>
  <xdr:twoCellAnchor>
    <xdr:from>
      <xdr:col>1</xdr:col>
      <xdr:colOff>21980</xdr:colOff>
      <xdr:row>9</xdr:row>
      <xdr:rowOff>7327</xdr:rowOff>
    </xdr:from>
    <xdr:to>
      <xdr:col>8</xdr:col>
      <xdr:colOff>432288</xdr:colOff>
      <xdr:row>10</xdr:row>
      <xdr:rowOff>398829</xdr:rowOff>
    </xdr:to>
    <xdr:sp macro="" textlink="">
      <xdr:nvSpPr>
        <xdr:cNvPr id="2" name="角丸四角形 13">
          <a:extLst>
            <a:ext uri="{FF2B5EF4-FFF2-40B4-BE49-F238E27FC236}">
              <a16:creationId xmlns:a16="http://schemas.microsoft.com/office/drawing/2014/main" id="{3F241029-59A1-4F2B-BFE3-D6FD0DF2053B}"/>
            </a:ext>
          </a:extLst>
        </xdr:cNvPr>
        <xdr:cNvSpPr/>
      </xdr:nvSpPr>
      <xdr:spPr>
        <a:xfrm>
          <a:off x="710711" y="2769577"/>
          <a:ext cx="5231423" cy="860425"/>
        </a:xfrm>
        <a:prstGeom prst="round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報告書類の作成にあたっての留意点　</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計算結果に小数点以下の端数が発生する場合であって、特に指定されていない箇所については、小数点以下第２位を切り捨てとし、小数点以下第１位までを記載してください。</a:t>
          </a:r>
        </a:p>
      </xdr:txBody>
    </xdr:sp>
    <xdr:clientData/>
  </xdr:twoCellAnchor>
  <xdr:twoCellAnchor>
    <xdr:from>
      <xdr:col>0</xdr:col>
      <xdr:colOff>259617</xdr:colOff>
      <xdr:row>14</xdr:row>
      <xdr:rowOff>95249</xdr:rowOff>
    </xdr:from>
    <xdr:to>
      <xdr:col>1</xdr:col>
      <xdr:colOff>506886</xdr:colOff>
      <xdr:row>17</xdr:row>
      <xdr:rowOff>84116</xdr:rowOff>
    </xdr:to>
    <xdr:sp macro="" textlink="">
      <xdr:nvSpPr>
        <xdr:cNvPr id="5" name="角丸四角形 10">
          <a:extLst>
            <a:ext uri="{FF2B5EF4-FFF2-40B4-BE49-F238E27FC236}">
              <a16:creationId xmlns:a16="http://schemas.microsoft.com/office/drawing/2014/main" id="{617C0DEF-1F90-4CC0-8C0C-1A8C5AAF239C}"/>
            </a:ext>
          </a:extLst>
        </xdr:cNvPr>
        <xdr:cNvSpPr/>
      </xdr:nvSpPr>
      <xdr:spPr>
        <a:xfrm>
          <a:off x="259617" y="4637941"/>
          <a:ext cx="936000"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ステップ１</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238614</xdr:colOff>
      <xdr:row>19</xdr:row>
      <xdr:rowOff>87921</xdr:rowOff>
    </xdr:from>
    <xdr:to>
      <xdr:col>1</xdr:col>
      <xdr:colOff>486987</xdr:colOff>
      <xdr:row>19</xdr:row>
      <xdr:rowOff>487096</xdr:rowOff>
    </xdr:to>
    <xdr:sp macro="" textlink="">
      <xdr:nvSpPr>
        <xdr:cNvPr id="9" name="角丸四角形 10">
          <a:extLst>
            <a:ext uri="{FF2B5EF4-FFF2-40B4-BE49-F238E27FC236}">
              <a16:creationId xmlns:a16="http://schemas.microsoft.com/office/drawing/2014/main" id="{7307091E-FE82-4F51-A478-F76B1457B25B}"/>
            </a:ext>
          </a:extLst>
        </xdr:cNvPr>
        <xdr:cNvSpPr/>
      </xdr:nvSpPr>
      <xdr:spPr>
        <a:xfrm>
          <a:off x="238614" y="5634402"/>
          <a:ext cx="937104"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ステップ２</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307730</xdr:colOff>
      <xdr:row>25</xdr:row>
      <xdr:rowOff>36634</xdr:rowOff>
    </xdr:from>
    <xdr:to>
      <xdr:col>1</xdr:col>
      <xdr:colOff>556103</xdr:colOff>
      <xdr:row>27</xdr:row>
      <xdr:rowOff>113424</xdr:rowOff>
    </xdr:to>
    <xdr:sp macro="" textlink="">
      <xdr:nvSpPr>
        <xdr:cNvPr id="16" name="角丸四角形 10">
          <a:extLst>
            <a:ext uri="{FF2B5EF4-FFF2-40B4-BE49-F238E27FC236}">
              <a16:creationId xmlns:a16="http://schemas.microsoft.com/office/drawing/2014/main" id="{0921475A-59A0-4E42-92C8-E13EDF6093CE}"/>
            </a:ext>
          </a:extLst>
        </xdr:cNvPr>
        <xdr:cNvSpPr/>
      </xdr:nvSpPr>
      <xdr:spPr>
        <a:xfrm>
          <a:off x="307730" y="7839807"/>
          <a:ext cx="937104"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ステップ３</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300404</xdr:colOff>
      <xdr:row>29</xdr:row>
      <xdr:rowOff>51289</xdr:rowOff>
    </xdr:from>
    <xdr:to>
      <xdr:col>1</xdr:col>
      <xdr:colOff>555127</xdr:colOff>
      <xdr:row>31</xdr:row>
      <xdr:rowOff>128079</xdr:rowOff>
    </xdr:to>
    <xdr:sp macro="" textlink="">
      <xdr:nvSpPr>
        <xdr:cNvPr id="18" name="角丸四角形 10">
          <a:extLst>
            <a:ext uri="{FF2B5EF4-FFF2-40B4-BE49-F238E27FC236}">
              <a16:creationId xmlns:a16="http://schemas.microsoft.com/office/drawing/2014/main" id="{8A83EAEA-D171-4362-8613-AA0246988722}"/>
            </a:ext>
          </a:extLst>
        </xdr:cNvPr>
        <xdr:cNvSpPr/>
      </xdr:nvSpPr>
      <xdr:spPr>
        <a:xfrm>
          <a:off x="300404" y="8499231"/>
          <a:ext cx="943454"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ステップ４</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311883</xdr:colOff>
      <xdr:row>34</xdr:row>
      <xdr:rowOff>106726</xdr:rowOff>
    </xdr:from>
    <xdr:to>
      <xdr:col>1</xdr:col>
      <xdr:colOff>569781</xdr:colOff>
      <xdr:row>37</xdr:row>
      <xdr:rowOff>129053</xdr:rowOff>
    </xdr:to>
    <xdr:sp macro="" textlink="">
      <xdr:nvSpPr>
        <xdr:cNvPr id="20" name="角丸四角形 10">
          <a:extLst>
            <a:ext uri="{FF2B5EF4-FFF2-40B4-BE49-F238E27FC236}">
              <a16:creationId xmlns:a16="http://schemas.microsoft.com/office/drawing/2014/main" id="{4D7D44AD-51A7-4EC3-961B-B9D1FAF722B7}"/>
            </a:ext>
          </a:extLst>
        </xdr:cNvPr>
        <xdr:cNvSpPr/>
      </xdr:nvSpPr>
      <xdr:spPr>
        <a:xfrm>
          <a:off x="311883" y="9360630"/>
          <a:ext cx="946629" cy="396000"/>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ステップ５</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6</xdr:col>
      <xdr:colOff>582978</xdr:colOff>
      <xdr:row>22</xdr:row>
      <xdr:rowOff>83771</xdr:rowOff>
    </xdr:from>
    <xdr:to>
      <xdr:col>8</xdr:col>
      <xdr:colOff>563897</xdr:colOff>
      <xdr:row>23</xdr:row>
      <xdr:rowOff>212480</xdr:rowOff>
    </xdr:to>
    <xdr:sp macro="" textlink="">
      <xdr:nvSpPr>
        <xdr:cNvPr id="3" name="四角形: 角度付き 2">
          <a:hlinkClick xmlns:r="http://schemas.openxmlformats.org/officeDocument/2006/relationships" r:id="rId4"/>
          <a:extLst>
            <a:ext uri="{FF2B5EF4-FFF2-40B4-BE49-F238E27FC236}">
              <a16:creationId xmlns:a16="http://schemas.microsoft.com/office/drawing/2014/main" id="{1807E13B-5F5E-4AA9-A634-EA4EF4A37EEB}"/>
            </a:ext>
          </a:extLst>
        </xdr:cNvPr>
        <xdr:cNvSpPr/>
      </xdr:nvSpPr>
      <xdr:spPr>
        <a:xfrm>
          <a:off x="4715363" y="6780579"/>
          <a:ext cx="1358380" cy="421786"/>
        </a:xfrm>
        <a:prstGeom prst="bevel">
          <a:avLst/>
        </a:prstGeom>
        <a:solidFill>
          <a:schemeClr val="accent4">
            <a:lumMod val="20000"/>
            <a:lumOff val="80000"/>
          </a:scheme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④施設基準の辞退届へ</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1495426</xdr:colOff>
      <xdr:row>23</xdr:row>
      <xdr:rowOff>38100</xdr:rowOff>
    </xdr:from>
    <xdr:to>
      <xdr:col>3</xdr:col>
      <xdr:colOff>2924175</xdr:colOff>
      <xdr:row>23</xdr:row>
      <xdr:rowOff>304800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543301" y="7972425"/>
          <a:ext cx="2933699" cy="266700"/>
        </a:xfrm>
        <a:prstGeom prst="bracketPair">
          <a:avLst/>
        </a:prstGeom>
        <a:ln w="6350">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6</xdr:col>
      <xdr:colOff>428625</xdr:colOff>
      <xdr:row>2</xdr:row>
      <xdr:rowOff>171450</xdr:rowOff>
    </xdr:from>
    <xdr:to>
      <xdr:col>9</xdr:col>
      <xdr:colOff>619125</xdr:colOff>
      <xdr:row>5</xdr:row>
      <xdr:rowOff>171450</xdr:rowOff>
    </xdr:to>
    <xdr:sp macro="" textlink="">
      <xdr:nvSpPr>
        <xdr:cNvPr id="6" name="四角形: 角度付き 5">
          <a:hlinkClick xmlns:r="http://schemas.openxmlformats.org/officeDocument/2006/relationships" r:id="rId1"/>
          <a:extLst>
            <a:ext uri="{FF2B5EF4-FFF2-40B4-BE49-F238E27FC236}">
              <a16:creationId xmlns:a16="http://schemas.microsoft.com/office/drawing/2014/main" id="{00000000-0008-0000-0100-000006000000}"/>
            </a:ext>
          </a:extLst>
        </xdr:cNvPr>
        <xdr:cNvSpPr/>
      </xdr:nvSpPr>
      <xdr:spPr>
        <a:xfrm>
          <a:off x="7219950" y="466725"/>
          <a:ext cx="2247900" cy="1371600"/>
        </a:xfrm>
        <a:prstGeom prst="bevel">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手順書へ戻る</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7</xdr:col>
          <xdr:colOff>1346200</xdr:colOff>
          <xdr:row>6</xdr:row>
          <xdr:rowOff>285750</xdr:rowOff>
        </xdr:to>
        <xdr:sp macro="" textlink="">
          <xdr:nvSpPr>
            <xdr:cNvPr id="107521" name="Group Box 1" hidden="1">
              <a:extLst>
                <a:ext uri="{63B3BB69-23CF-44E3-9099-C40C66FF867C}">
                  <a14:compatExt spid="_x0000_s107521"/>
                </a:ext>
                <a:ext uri="{FF2B5EF4-FFF2-40B4-BE49-F238E27FC236}">
                  <a16:creationId xmlns:a16="http://schemas.microsoft.com/office/drawing/2014/main" id="{00000000-0008-0000-0200-00000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twoCellAnchor>
    <xdr:from>
      <xdr:col>9</xdr:col>
      <xdr:colOff>1195285</xdr:colOff>
      <xdr:row>71</xdr:row>
      <xdr:rowOff>16710</xdr:rowOff>
    </xdr:from>
    <xdr:to>
      <xdr:col>10</xdr:col>
      <xdr:colOff>50841</xdr:colOff>
      <xdr:row>72</xdr:row>
      <xdr:rowOff>16710</xdr:rowOff>
    </xdr:to>
    <xdr:sp macro="" textlink="">
      <xdr:nvSpPr>
        <xdr:cNvPr id="2" name="テキスト ボックス 1">
          <a:extLst>
            <a:ext uri="{FF2B5EF4-FFF2-40B4-BE49-F238E27FC236}">
              <a16:creationId xmlns:a16="http://schemas.microsoft.com/office/drawing/2014/main" id="{DDAABC1F-73D9-4A5A-8A5B-0BC434F94745}"/>
            </a:ext>
          </a:extLst>
        </xdr:cNvPr>
        <xdr:cNvSpPr txBox="1"/>
      </xdr:nvSpPr>
      <xdr:spPr>
        <a:xfrm>
          <a:off x="9126435" y="25410360"/>
          <a:ext cx="341456"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730780</xdr:colOff>
      <xdr:row>30</xdr:row>
      <xdr:rowOff>49005</xdr:rowOff>
    </xdr:from>
    <xdr:to>
      <xdr:col>9</xdr:col>
      <xdr:colOff>971938</xdr:colOff>
      <xdr:row>30</xdr:row>
      <xdr:rowOff>317498</xdr:rowOff>
    </xdr:to>
    <xdr:sp macro="" textlink="">
      <xdr:nvSpPr>
        <xdr:cNvPr id="3" name="テキスト ボックス 2">
          <a:extLst>
            <a:ext uri="{FF2B5EF4-FFF2-40B4-BE49-F238E27FC236}">
              <a16:creationId xmlns:a16="http://schemas.microsoft.com/office/drawing/2014/main" id="{38BCB635-7DB6-4844-AA46-F94637D5CC47}"/>
            </a:ext>
          </a:extLst>
        </xdr:cNvPr>
        <xdr:cNvSpPr txBox="1"/>
      </xdr:nvSpPr>
      <xdr:spPr>
        <a:xfrm>
          <a:off x="8661930" y="8735805"/>
          <a:ext cx="241158" cy="19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latin typeface="+mn-ea"/>
              <a:ea typeface="+mn-ea"/>
            </a:rPr>
            <a:t>％</a:t>
          </a:r>
          <a:endParaRPr kumimoji="1" lang="en-US" altLang="ja-JP" sz="1100">
            <a:latin typeface="+mn-ea"/>
            <a:ea typeface="+mn-ea"/>
          </a:endParaRPr>
        </a:p>
      </xdr:txBody>
    </xdr:sp>
    <xdr:clientData/>
  </xdr:twoCellAnchor>
  <xdr:oneCellAnchor>
    <xdr:from>
      <xdr:col>14</xdr:col>
      <xdr:colOff>127000</xdr:colOff>
      <xdr:row>82</xdr:row>
      <xdr:rowOff>0</xdr:rowOff>
    </xdr:from>
    <xdr:ext cx="184731" cy="264560"/>
    <xdr:sp macro="" textlink="">
      <xdr:nvSpPr>
        <xdr:cNvPr id="4" name="テキスト ボックス 3">
          <a:extLst>
            <a:ext uri="{FF2B5EF4-FFF2-40B4-BE49-F238E27FC236}">
              <a16:creationId xmlns:a16="http://schemas.microsoft.com/office/drawing/2014/main" id="{11EFC0EA-8EF2-4956-B277-2E2B23D92670}"/>
            </a:ext>
          </a:extLst>
        </xdr:cNvPr>
        <xdr:cNvSpPr txBox="1"/>
      </xdr:nvSpPr>
      <xdr:spPr>
        <a:xfrm>
          <a:off x="13766800" y="298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5" name="テキスト ボックス 4">
          <a:extLst>
            <a:ext uri="{FF2B5EF4-FFF2-40B4-BE49-F238E27FC236}">
              <a16:creationId xmlns:a16="http://schemas.microsoft.com/office/drawing/2014/main" id="{F44ABAAC-C89F-43A3-B9E7-99C008E19ABB}"/>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865043</xdr:colOff>
      <xdr:row>50</xdr:row>
      <xdr:rowOff>100302</xdr:rowOff>
    </xdr:from>
    <xdr:ext cx="881227" cy="185448"/>
    <xdr:sp macro="" textlink="">
      <xdr:nvSpPr>
        <xdr:cNvPr id="6" name="テキスト ボックス 5">
          <a:extLst>
            <a:ext uri="{FF2B5EF4-FFF2-40B4-BE49-F238E27FC236}">
              <a16:creationId xmlns:a16="http://schemas.microsoft.com/office/drawing/2014/main" id="{052E5A7E-5519-419B-ABE7-E9DF932F5CEA}"/>
            </a:ext>
          </a:extLst>
        </xdr:cNvPr>
        <xdr:cNvSpPr txBox="1"/>
      </xdr:nvSpPr>
      <xdr:spPr>
        <a:xfrm>
          <a:off x="4719493" y="16483302"/>
          <a:ext cx="881227" cy="1854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（実施していない）</a:t>
          </a:r>
        </a:p>
      </xdr:txBody>
    </xdr:sp>
    <xdr:clientData/>
  </xdr:oneCellAnchor>
  <xdr:oneCellAnchor>
    <xdr:from>
      <xdr:col>6</xdr:col>
      <xdr:colOff>821685</xdr:colOff>
      <xdr:row>48</xdr:row>
      <xdr:rowOff>98969</xdr:rowOff>
    </xdr:from>
    <xdr:ext cx="1073794" cy="206965"/>
    <xdr:sp macro="" textlink="">
      <xdr:nvSpPr>
        <xdr:cNvPr id="7" name="テキスト ボックス 6">
          <a:extLst>
            <a:ext uri="{FF2B5EF4-FFF2-40B4-BE49-F238E27FC236}">
              <a16:creationId xmlns:a16="http://schemas.microsoft.com/office/drawing/2014/main" id="{AFAE4E07-FD45-433C-AB0B-1880341002A9}"/>
            </a:ext>
          </a:extLst>
        </xdr:cNvPr>
        <xdr:cNvSpPr txBox="1"/>
      </xdr:nvSpPr>
      <xdr:spPr>
        <a:xfrm>
          <a:off x="4676135" y="15719969"/>
          <a:ext cx="1073794" cy="2069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（妥結率が５割以下）</a:t>
          </a:r>
        </a:p>
      </xdr:txBody>
    </xdr:sp>
    <xdr:clientData/>
  </xdr:oneCellAnchor>
  <mc:AlternateContent xmlns:mc="http://schemas.openxmlformats.org/markup-compatibility/2006">
    <mc:Choice xmlns:a14="http://schemas.microsoft.com/office/drawing/2010/main" Requires="a14">
      <xdr:twoCellAnchor editAs="oneCell">
        <xdr:from>
          <xdr:col>7</xdr:col>
          <xdr:colOff>1123950</xdr:colOff>
          <xdr:row>40</xdr:row>
          <xdr:rowOff>393700</xdr:rowOff>
        </xdr:from>
        <xdr:to>
          <xdr:col>8</xdr:col>
          <xdr:colOff>889000</xdr:colOff>
          <xdr:row>42</xdr:row>
          <xdr:rowOff>12700</xdr:rowOff>
        </xdr:to>
        <xdr:sp macro="" textlink="">
          <xdr:nvSpPr>
            <xdr:cNvPr id="107522" name="Check Box 2" descr="算定&#10;（２４時間開局）&#10;している" hidden="1">
              <a:extLst>
                <a:ext uri="{63B3BB69-23CF-44E3-9099-C40C66FF867C}">
                  <a14:compatExt spid="_x0000_s107522"/>
                </a:ext>
                <a:ext uri="{FF2B5EF4-FFF2-40B4-BE49-F238E27FC236}">
                  <a16:creationId xmlns:a16="http://schemas.microsoft.com/office/drawing/2014/main" id="{00000000-0008-0000-0200-00000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41</xdr:row>
          <xdr:rowOff>19050</xdr:rowOff>
        </xdr:from>
        <xdr:to>
          <xdr:col>7</xdr:col>
          <xdr:colOff>1098550</xdr:colOff>
          <xdr:row>42</xdr:row>
          <xdr:rowOff>0</xdr:rowOff>
        </xdr:to>
        <xdr:sp macro="" textlink="">
          <xdr:nvSpPr>
            <xdr:cNvPr id="107523" name="Check Box 3" descr="算定&#10;（２４時間開局）&#10;している" hidden="1">
              <a:extLst>
                <a:ext uri="{63B3BB69-23CF-44E3-9099-C40C66FF867C}">
                  <a14:compatExt spid="_x0000_s107523"/>
                </a:ext>
                <a:ext uri="{FF2B5EF4-FFF2-40B4-BE49-F238E27FC236}">
                  <a16:creationId xmlns:a16="http://schemas.microsoft.com/office/drawing/2014/main" id="{00000000-0008-0000-0200-00000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診療所</a:t>
              </a:r>
            </a:p>
          </xdr:txBody>
        </xdr:sp>
        <xdr:clientData/>
      </xdr:twoCellAnchor>
    </mc:Choice>
    <mc:Fallback/>
  </mc:AlternateContent>
  <xdr:twoCellAnchor>
    <xdr:from>
      <xdr:col>9</xdr:col>
      <xdr:colOff>757076</xdr:colOff>
      <xdr:row>38</xdr:row>
      <xdr:rowOff>23434</xdr:rowOff>
    </xdr:from>
    <xdr:to>
      <xdr:col>9</xdr:col>
      <xdr:colOff>981483</xdr:colOff>
      <xdr:row>38</xdr:row>
      <xdr:rowOff>303517</xdr:rowOff>
    </xdr:to>
    <xdr:sp macro="" textlink="">
      <xdr:nvSpPr>
        <xdr:cNvPr id="8" name="テキスト ボックス 7">
          <a:extLst>
            <a:ext uri="{FF2B5EF4-FFF2-40B4-BE49-F238E27FC236}">
              <a16:creationId xmlns:a16="http://schemas.microsoft.com/office/drawing/2014/main" id="{A50F6EE6-9115-49E0-A6D1-EC95E2FEE65E}"/>
            </a:ext>
          </a:extLst>
        </xdr:cNvPr>
        <xdr:cNvSpPr txBox="1"/>
      </xdr:nvSpPr>
      <xdr:spPr>
        <a:xfrm>
          <a:off x="8688226" y="11002584"/>
          <a:ext cx="224407" cy="280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000"/>
            <a:t>回</a:t>
          </a:r>
          <a:endParaRPr kumimoji="1" lang="en-US" altLang="ja-JP" sz="1000"/>
        </a:p>
      </xdr:txBody>
    </xdr:sp>
    <xdr:clientData/>
  </xdr:twoCellAnchor>
  <xdr:twoCellAnchor>
    <xdr:from>
      <xdr:col>8</xdr:col>
      <xdr:colOff>468262</xdr:colOff>
      <xdr:row>39</xdr:row>
      <xdr:rowOff>171652</xdr:rowOff>
    </xdr:from>
    <xdr:to>
      <xdr:col>9</xdr:col>
      <xdr:colOff>77364</xdr:colOff>
      <xdr:row>39</xdr:row>
      <xdr:rowOff>589955</xdr:rowOff>
    </xdr:to>
    <xdr:sp macro="" textlink="">
      <xdr:nvSpPr>
        <xdr:cNvPr id="9" name="テキスト ボックス 8">
          <a:extLst>
            <a:ext uri="{FF2B5EF4-FFF2-40B4-BE49-F238E27FC236}">
              <a16:creationId xmlns:a16="http://schemas.microsoft.com/office/drawing/2014/main" id="{114EE179-5CE4-4739-A007-F2810660BC23}"/>
            </a:ext>
          </a:extLst>
        </xdr:cNvPr>
        <xdr:cNvSpPr txBox="1"/>
      </xdr:nvSpPr>
      <xdr:spPr>
        <a:xfrm>
          <a:off x="7040512" y="11531802"/>
          <a:ext cx="968002" cy="4183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900">
              <a:solidFill>
                <a:sysClr val="windowText" lastClr="000000"/>
              </a:solidFill>
            </a:rPr>
            <a:t>回 （１月あたり）</a:t>
          </a:r>
          <a:endParaRPr kumimoji="1" lang="en-US" altLang="ja-JP" sz="900">
            <a:solidFill>
              <a:sysClr val="windowText" lastClr="000000"/>
            </a:solidFill>
          </a:endParaRPr>
        </a:p>
      </xdr:txBody>
    </xdr:sp>
    <xdr:clientData/>
  </xdr:twoCellAnchor>
  <xdr:twoCellAnchor>
    <xdr:from>
      <xdr:col>9</xdr:col>
      <xdr:colOff>1063067</xdr:colOff>
      <xdr:row>43</xdr:row>
      <xdr:rowOff>65409</xdr:rowOff>
    </xdr:from>
    <xdr:to>
      <xdr:col>9</xdr:col>
      <xdr:colOff>1476300</xdr:colOff>
      <xdr:row>44</xdr:row>
      <xdr:rowOff>65792</xdr:rowOff>
    </xdr:to>
    <xdr:sp macro="" textlink="">
      <xdr:nvSpPr>
        <xdr:cNvPr id="10" name="テキスト ボックス 9">
          <a:extLst>
            <a:ext uri="{FF2B5EF4-FFF2-40B4-BE49-F238E27FC236}">
              <a16:creationId xmlns:a16="http://schemas.microsoft.com/office/drawing/2014/main" id="{98D61583-2132-4663-9BAC-35E7AECCC96F}"/>
            </a:ext>
          </a:extLst>
        </xdr:cNvPr>
        <xdr:cNvSpPr txBox="1"/>
      </xdr:nvSpPr>
      <xdr:spPr>
        <a:xfrm>
          <a:off x="8994217" y="13241659"/>
          <a:ext cx="413233" cy="4639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xdr:oneCellAnchor>
    <xdr:from>
      <xdr:col>14</xdr:col>
      <xdr:colOff>127000</xdr:colOff>
      <xdr:row>82</xdr:row>
      <xdr:rowOff>0</xdr:rowOff>
    </xdr:from>
    <xdr:ext cx="184731" cy="264560"/>
    <xdr:sp macro="" textlink="">
      <xdr:nvSpPr>
        <xdr:cNvPr id="11" name="テキスト ボックス 10">
          <a:extLst>
            <a:ext uri="{FF2B5EF4-FFF2-40B4-BE49-F238E27FC236}">
              <a16:creationId xmlns:a16="http://schemas.microsoft.com/office/drawing/2014/main" id="{52729058-7940-43A9-B0FD-B58F5909297B}"/>
            </a:ext>
          </a:extLst>
        </xdr:cNvPr>
        <xdr:cNvSpPr txBox="1"/>
      </xdr:nvSpPr>
      <xdr:spPr>
        <a:xfrm>
          <a:off x="13766800" y="298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82</xdr:row>
      <xdr:rowOff>0</xdr:rowOff>
    </xdr:from>
    <xdr:ext cx="184731" cy="264560"/>
    <xdr:sp macro="" textlink="">
      <xdr:nvSpPr>
        <xdr:cNvPr id="12" name="テキスト ボックス 11">
          <a:extLst>
            <a:ext uri="{FF2B5EF4-FFF2-40B4-BE49-F238E27FC236}">
              <a16:creationId xmlns:a16="http://schemas.microsoft.com/office/drawing/2014/main" id="{C579C109-CF8F-4C7A-AC69-4BB566D2B7F6}"/>
            </a:ext>
          </a:extLst>
        </xdr:cNvPr>
        <xdr:cNvSpPr txBox="1"/>
      </xdr:nvSpPr>
      <xdr:spPr>
        <a:xfrm>
          <a:off x="13766800" y="298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13" name="テキスト ボックス 12">
          <a:extLst>
            <a:ext uri="{FF2B5EF4-FFF2-40B4-BE49-F238E27FC236}">
              <a16:creationId xmlns:a16="http://schemas.microsoft.com/office/drawing/2014/main" id="{4E6F2CA2-7A31-496C-934C-04BE564C46D4}"/>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1065212</xdr:colOff>
      <xdr:row>23</xdr:row>
      <xdr:rowOff>176213</xdr:rowOff>
    </xdr:from>
    <xdr:to>
      <xdr:col>6</xdr:col>
      <xdr:colOff>365694</xdr:colOff>
      <xdr:row>23</xdr:row>
      <xdr:rowOff>344800</xdr:rowOff>
    </xdr:to>
    <xdr:sp macro="" textlink="">
      <xdr:nvSpPr>
        <xdr:cNvPr id="14" name="テキスト ボックス 13">
          <a:extLst>
            <a:ext uri="{FF2B5EF4-FFF2-40B4-BE49-F238E27FC236}">
              <a16:creationId xmlns:a16="http://schemas.microsoft.com/office/drawing/2014/main" id="{67F12FAC-5E58-4A8C-85BE-B9E85E502173}"/>
            </a:ext>
          </a:extLst>
        </xdr:cNvPr>
        <xdr:cNvSpPr txBox="1"/>
      </xdr:nvSpPr>
      <xdr:spPr>
        <a:xfrm>
          <a:off x="3560762" y="5776913"/>
          <a:ext cx="659382"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5</xdr:col>
      <xdr:colOff>1058862</xdr:colOff>
      <xdr:row>24</xdr:row>
      <xdr:rowOff>171451</xdr:rowOff>
    </xdr:from>
    <xdr:to>
      <xdr:col>6</xdr:col>
      <xdr:colOff>359344</xdr:colOff>
      <xdr:row>24</xdr:row>
      <xdr:rowOff>340038</xdr:rowOff>
    </xdr:to>
    <xdr:sp macro="" textlink="">
      <xdr:nvSpPr>
        <xdr:cNvPr id="15" name="テキスト ボックス 29">
          <a:extLst>
            <a:ext uri="{FF2B5EF4-FFF2-40B4-BE49-F238E27FC236}">
              <a16:creationId xmlns:a16="http://schemas.microsoft.com/office/drawing/2014/main" id="{F4480A81-4659-4BE8-BB2B-367325EF0F7E}"/>
            </a:ext>
          </a:extLst>
        </xdr:cNvPr>
        <xdr:cNvSpPr txBox="1"/>
      </xdr:nvSpPr>
      <xdr:spPr>
        <a:xfrm>
          <a:off x="3554412" y="6121401"/>
          <a:ext cx="659382"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23</xdr:row>
      <xdr:rowOff>194366</xdr:rowOff>
    </xdr:from>
    <xdr:to>
      <xdr:col>9</xdr:col>
      <xdr:colOff>1421175</xdr:colOff>
      <xdr:row>24</xdr:row>
      <xdr:rowOff>6801</xdr:rowOff>
    </xdr:to>
    <xdr:sp macro="" textlink="">
      <xdr:nvSpPr>
        <xdr:cNvPr id="16" name="テキスト ボックス 15">
          <a:extLst>
            <a:ext uri="{FF2B5EF4-FFF2-40B4-BE49-F238E27FC236}">
              <a16:creationId xmlns:a16="http://schemas.microsoft.com/office/drawing/2014/main" id="{AFB1DE5E-AF73-47B2-A8C9-D57C6CF5A70C}"/>
            </a:ext>
          </a:extLst>
        </xdr:cNvPr>
        <xdr:cNvSpPr txBox="1"/>
      </xdr:nvSpPr>
      <xdr:spPr>
        <a:xfrm>
          <a:off x="9129505" y="5795066"/>
          <a:ext cx="222820" cy="1616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24</xdr:row>
      <xdr:rowOff>153988</xdr:rowOff>
    </xdr:from>
    <xdr:to>
      <xdr:col>9</xdr:col>
      <xdr:colOff>1421175</xdr:colOff>
      <xdr:row>24</xdr:row>
      <xdr:rowOff>322575</xdr:rowOff>
    </xdr:to>
    <xdr:sp macro="" textlink="">
      <xdr:nvSpPr>
        <xdr:cNvPr id="17" name="テキスト ボックス 16">
          <a:extLst>
            <a:ext uri="{FF2B5EF4-FFF2-40B4-BE49-F238E27FC236}">
              <a16:creationId xmlns:a16="http://schemas.microsoft.com/office/drawing/2014/main" id="{A27AFCD7-96DB-4C02-A47C-00ADFC7E0FE2}"/>
            </a:ext>
          </a:extLst>
        </xdr:cNvPr>
        <xdr:cNvSpPr txBox="1"/>
      </xdr:nvSpPr>
      <xdr:spPr>
        <a:xfrm>
          <a:off x="9129505" y="6103938"/>
          <a:ext cx="222820"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702605</xdr:colOff>
      <xdr:row>32</xdr:row>
      <xdr:rowOff>38302</xdr:rowOff>
    </xdr:from>
    <xdr:to>
      <xdr:col>9</xdr:col>
      <xdr:colOff>1010816</xdr:colOff>
      <xdr:row>32</xdr:row>
      <xdr:rowOff>306795</xdr:rowOff>
    </xdr:to>
    <xdr:sp macro="" textlink="">
      <xdr:nvSpPr>
        <xdr:cNvPr id="18" name="テキスト ボックス 17">
          <a:extLst>
            <a:ext uri="{FF2B5EF4-FFF2-40B4-BE49-F238E27FC236}">
              <a16:creationId xmlns:a16="http://schemas.microsoft.com/office/drawing/2014/main" id="{3E2E1F3F-DC74-4315-AD02-1B41A8A83C67}"/>
            </a:ext>
          </a:extLst>
        </xdr:cNvPr>
        <xdr:cNvSpPr txBox="1"/>
      </xdr:nvSpPr>
      <xdr:spPr>
        <a:xfrm>
          <a:off x="8633755" y="9201352"/>
          <a:ext cx="308211" cy="2494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9</xdr:col>
      <xdr:colOff>693869</xdr:colOff>
      <xdr:row>34</xdr:row>
      <xdr:rowOff>38303</xdr:rowOff>
    </xdr:from>
    <xdr:to>
      <xdr:col>9</xdr:col>
      <xdr:colOff>1020536</xdr:colOff>
      <xdr:row>34</xdr:row>
      <xdr:rowOff>306796</xdr:rowOff>
    </xdr:to>
    <xdr:sp macro="" textlink="">
      <xdr:nvSpPr>
        <xdr:cNvPr id="19" name="テキスト ボックス 18">
          <a:extLst>
            <a:ext uri="{FF2B5EF4-FFF2-40B4-BE49-F238E27FC236}">
              <a16:creationId xmlns:a16="http://schemas.microsoft.com/office/drawing/2014/main" id="{C1D3EC84-D36A-4158-836E-DA8CB832D42E}"/>
            </a:ext>
          </a:extLst>
        </xdr:cNvPr>
        <xdr:cNvSpPr txBox="1"/>
      </xdr:nvSpPr>
      <xdr:spPr>
        <a:xfrm>
          <a:off x="8625019" y="9715703"/>
          <a:ext cx="326667" cy="2367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oneCellAnchor>
    <xdr:from>
      <xdr:col>7</xdr:col>
      <xdr:colOff>5912</xdr:colOff>
      <xdr:row>39</xdr:row>
      <xdr:rowOff>104386</xdr:rowOff>
    </xdr:from>
    <xdr:ext cx="1082348" cy="504825"/>
    <xdr:sp macro="" textlink="">
      <xdr:nvSpPr>
        <xdr:cNvPr id="20" name="テキスト ボックス 19">
          <a:extLst>
            <a:ext uri="{FF2B5EF4-FFF2-40B4-BE49-F238E27FC236}">
              <a16:creationId xmlns:a16="http://schemas.microsoft.com/office/drawing/2014/main" id="{4138B711-3B27-47CD-94DA-F775EFB63381}"/>
            </a:ext>
          </a:extLst>
        </xdr:cNvPr>
        <xdr:cNvSpPr txBox="1"/>
      </xdr:nvSpPr>
      <xdr:spPr>
        <a:xfrm>
          <a:off x="5219262" y="11464536"/>
          <a:ext cx="1082348"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a:solidFill>
                <a:sysClr val="windowText" lastClr="000000"/>
              </a:solidFill>
            </a:rPr>
            <a:t>処方箋受付</a:t>
          </a:r>
          <a:endParaRPr kumimoji="1" lang="en-US" altLang="ja-JP" sz="1000">
            <a:solidFill>
              <a:sysClr val="windowText" lastClr="000000"/>
            </a:solidFill>
          </a:endParaRPr>
        </a:p>
        <a:p>
          <a:r>
            <a:rPr kumimoji="1" lang="ja-JP" altLang="en-US" sz="1000">
              <a:solidFill>
                <a:sysClr val="windowText" lastClr="000000"/>
              </a:solidFill>
            </a:rPr>
            <a:t>　合計回数</a:t>
          </a:r>
          <a:endParaRPr kumimoji="1" lang="en-US" altLang="ja-JP" sz="1000">
            <a:solidFill>
              <a:sysClr val="windowText" lastClr="000000"/>
            </a:solidFill>
          </a:endParaRPr>
        </a:p>
      </xdr:txBody>
    </xdr:sp>
    <xdr:clientData/>
  </xdr:oneCellAnchor>
  <xdr:twoCellAnchor>
    <xdr:from>
      <xdr:col>15</xdr:col>
      <xdr:colOff>763646</xdr:colOff>
      <xdr:row>28</xdr:row>
      <xdr:rowOff>51059</xdr:rowOff>
    </xdr:from>
    <xdr:to>
      <xdr:col>15</xdr:col>
      <xdr:colOff>988053</xdr:colOff>
      <xdr:row>28</xdr:row>
      <xdr:rowOff>331142</xdr:rowOff>
    </xdr:to>
    <xdr:sp macro="" textlink="">
      <xdr:nvSpPr>
        <xdr:cNvPr id="21" name="テキスト ボックス 20">
          <a:extLst>
            <a:ext uri="{FF2B5EF4-FFF2-40B4-BE49-F238E27FC236}">
              <a16:creationId xmlns:a16="http://schemas.microsoft.com/office/drawing/2014/main" id="{16FA8E2E-C90E-4D95-BC7C-40904327B96F}"/>
            </a:ext>
          </a:extLst>
        </xdr:cNvPr>
        <xdr:cNvSpPr txBox="1"/>
      </xdr:nvSpPr>
      <xdr:spPr>
        <a:xfrm>
          <a:off x="17318096" y="7124959"/>
          <a:ext cx="0" cy="280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803373</xdr:colOff>
      <xdr:row>28</xdr:row>
      <xdr:rowOff>0</xdr:rowOff>
    </xdr:from>
    <xdr:to>
      <xdr:col>10</xdr:col>
      <xdr:colOff>0</xdr:colOff>
      <xdr:row>28</xdr:row>
      <xdr:rowOff>808891</xdr:rowOff>
    </xdr:to>
    <xdr:sp macro="" textlink="">
      <xdr:nvSpPr>
        <xdr:cNvPr id="22" name="テキスト ボックス 21">
          <a:extLst>
            <a:ext uri="{FF2B5EF4-FFF2-40B4-BE49-F238E27FC236}">
              <a16:creationId xmlns:a16="http://schemas.microsoft.com/office/drawing/2014/main" id="{B729F641-F89D-4FAE-A6B4-0FB7C9B851F7}"/>
            </a:ext>
          </a:extLst>
        </xdr:cNvPr>
        <xdr:cNvSpPr txBox="1"/>
      </xdr:nvSpPr>
      <xdr:spPr>
        <a:xfrm>
          <a:off x="8734523" y="7073900"/>
          <a:ext cx="682527" cy="808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1119407</xdr:colOff>
      <xdr:row>62</xdr:row>
      <xdr:rowOff>160675</xdr:rowOff>
    </xdr:from>
    <xdr:to>
      <xdr:col>11</xdr:col>
      <xdr:colOff>109370</xdr:colOff>
      <xdr:row>63</xdr:row>
      <xdr:rowOff>25530</xdr:rowOff>
    </xdr:to>
    <xdr:sp macro="" textlink="">
      <xdr:nvSpPr>
        <xdr:cNvPr id="23" name="テキスト ボックス 22">
          <a:extLst>
            <a:ext uri="{FF2B5EF4-FFF2-40B4-BE49-F238E27FC236}">
              <a16:creationId xmlns:a16="http://schemas.microsoft.com/office/drawing/2014/main" id="{E2AD8225-EAF4-486E-A558-0BAF654967B2}"/>
            </a:ext>
          </a:extLst>
        </xdr:cNvPr>
        <xdr:cNvSpPr txBox="1"/>
      </xdr:nvSpPr>
      <xdr:spPr>
        <a:xfrm>
          <a:off x="9050557" y="21191875"/>
          <a:ext cx="780663" cy="309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twoCellAnchor>
    <xdr:from>
      <xdr:col>7</xdr:col>
      <xdr:colOff>696737</xdr:colOff>
      <xdr:row>63</xdr:row>
      <xdr:rowOff>353535</xdr:rowOff>
    </xdr:from>
    <xdr:to>
      <xdr:col>8</xdr:col>
      <xdr:colOff>133184</xdr:colOff>
      <xdr:row>65</xdr:row>
      <xdr:rowOff>111848</xdr:rowOff>
    </xdr:to>
    <xdr:sp macro="" textlink="">
      <xdr:nvSpPr>
        <xdr:cNvPr id="24" name="テキスト ボックス 23">
          <a:extLst>
            <a:ext uri="{FF2B5EF4-FFF2-40B4-BE49-F238E27FC236}">
              <a16:creationId xmlns:a16="http://schemas.microsoft.com/office/drawing/2014/main" id="{A838CD05-7D10-45D2-9708-2AF703D81D30}"/>
            </a:ext>
          </a:extLst>
        </xdr:cNvPr>
        <xdr:cNvSpPr txBox="1"/>
      </xdr:nvSpPr>
      <xdr:spPr>
        <a:xfrm>
          <a:off x="5910087" y="21829235"/>
          <a:ext cx="795347" cy="6727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oneCellAnchor>
    <xdr:from>
      <xdr:col>7</xdr:col>
      <xdr:colOff>369337</xdr:colOff>
      <xdr:row>39</xdr:row>
      <xdr:rowOff>437373</xdr:rowOff>
    </xdr:from>
    <xdr:ext cx="2290948" cy="242374"/>
    <xdr:sp macro="" textlink="">
      <xdr:nvSpPr>
        <xdr:cNvPr id="25" name="テキスト ボックス 24">
          <a:extLst>
            <a:ext uri="{FF2B5EF4-FFF2-40B4-BE49-F238E27FC236}">
              <a16:creationId xmlns:a16="http://schemas.microsoft.com/office/drawing/2014/main" id="{80ABF9F9-CB61-4F48-A12F-5F381C0A2075}"/>
            </a:ext>
          </a:extLst>
        </xdr:cNvPr>
        <xdr:cNvSpPr txBox="1"/>
      </xdr:nvSpPr>
      <xdr:spPr>
        <a:xfrm>
          <a:off x="5582687" y="11797523"/>
          <a:ext cx="229094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solidFill>
                <a:sysClr val="windowText" lastClr="000000"/>
              </a:solidFill>
            </a:rPr>
            <a:t>（整数で記入、小数点以下第１位四捨五入）</a:t>
          </a:r>
        </a:p>
      </xdr:txBody>
    </xdr:sp>
    <xdr:clientData/>
  </xdr:oneCellAnchor>
  <mc:AlternateContent xmlns:mc="http://schemas.openxmlformats.org/markup-compatibility/2006">
    <mc:Choice xmlns:a14="http://schemas.microsoft.com/office/drawing/2010/main" Requires="a14">
      <xdr:twoCellAnchor editAs="oneCell">
        <xdr:from>
          <xdr:col>9</xdr:col>
          <xdr:colOff>723900</xdr:colOff>
          <xdr:row>5</xdr:row>
          <xdr:rowOff>12700</xdr:rowOff>
        </xdr:from>
        <xdr:to>
          <xdr:col>9</xdr:col>
          <xdr:colOff>1447800</xdr:colOff>
          <xdr:row>6</xdr:row>
          <xdr:rowOff>12700</xdr:rowOff>
        </xdr:to>
        <xdr:sp macro="" textlink="">
          <xdr:nvSpPr>
            <xdr:cNvPr id="107524" name="Option Button 4" hidden="1">
              <a:extLst>
                <a:ext uri="{63B3BB69-23CF-44E3-9099-C40C66FF867C}">
                  <a14:compatExt spid="_x0000_s107524"/>
                </a:ext>
                <a:ext uri="{FF2B5EF4-FFF2-40B4-BE49-F238E27FC236}">
                  <a16:creationId xmlns:a16="http://schemas.microsoft.com/office/drawing/2014/main" id="{00000000-0008-0000-0200-00000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xdr:row>
          <xdr:rowOff>0</xdr:rowOff>
        </xdr:from>
        <xdr:to>
          <xdr:col>9</xdr:col>
          <xdr:colOff>1333500</xdr:colOff>
          <xdr:row>8</xdr:row>
          <xdr:rowOff>0</xdr:rowOff>
        </xdr:to>
        <xdr:sp macro="" textlink="">
          <xdr:nvSpPr>
            <xdr:cNvPr id="107525" name="Group Box 5" hidden="1">
              <a:extLst>
                <a:ext uri="{63B3BB69-23CF-44E3-9099-C40C66FF867C}">
                  <a14:compatExt spid="_x0000_s107525"/>
                </a:ext>
                <a:ext uri="{FF2B5EF4-FFF2-40B4-BE49-F238E27FC236}">
                  <a16:creationId xmlns:a16="http://schemas.microsoft.com/office/drawing/2014/main" id="{00000000-0008-0000-0200-00000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xdr:row>
          <xdr:rowOff>38100</xdr:rowOff>
        </xdr:from>
        <xdr:to>
          <xdr:col>6</xdr:col>
          <xdr:colOff>857250</xdr:colOff>
          <xdr:row>8</xdr:row>
          <xdr:rowOff>209550</xdr:rowOff>
        </xdr:to>
        <xdr:sp macro="" textlink="">
          <xdr:nvSpPr>
            <xdr:cNvPr id="107526" name="Group Box 6" hidden="1">
              <a:extLst>
                <a:ext uri="{63B3BB69-23CF-44E3-9099-C40C66FF867C}">
                  <a14:compatExt spid="_x0000_s107526"/>
                </a:ext>
                <a:ext uri="{FF2B5EF4-FFF2-40B4-BE49-F238E27FC236}">
                  <a16:creationId xmlns:a16="http://schemas.microsoft.com/office/drawing/2014/main" id="{00000000-0008-0000-0200-00000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57150</xdr:rowOff>
        </xdr:from>
        <xdr:to>
          <xdr:col>4</xdr:col>
          <xdr:colOff>31750</xdr:colOff>
          <xdr:row>27</xdr:row>
          <xdr:rowOff>304800</xdr:rowOff>
        </xdr:to>
        <xdr:sp macro="" textlink="">
          <xdr:nvSpPr>
            <xdr:cNvPr id="107527" name="Option Button 7" hidden="1">
              <a:extLst>
                <a:ext uri="{63B3BB69-23CF-44E3-9099-C40C66FF867C}">
                  <a14:compatExt spid="_x0000_s107527"/>
                </a:ext>
                <a:ext uri="{FF2B5EF4-FFF2-40B4-BE49-F238E27FC236}">
                  <a16:creationId xmlns:a16="http://schemas.microsoft.com/office/drawing/2014/main" id="{00000000-0008-0000-0200-00000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27</xdr:row>
          <xdr:rowOff>57150</xdr:rowOff>
        </xdr:from>
        <xdr:to>
          <xdr:col>5</xdr:col>
          <xdr:colOff>304800</xdr:colOff>
          <xdr:row>27</xdr:row>
          <xdr:rowOff>304800</xdr:rowOff>
        </xdr:to>
        <xdr:sp macro="" textlink="">
          <xdr:nvSpPr>
            <xdr:cNvPr id="107528" name="Option Button 8" hidden="1">
              <a:extLst>
                <a:ext uri="{63B3BB69-23CF-44E3-9099-C40C66FF867C}">
                  <a14:compatExt spid="_x0000_s107528"/>
                </a:ext>
                <a:ext uri="{FF2B5EF4-FFF2-40B4-BE49-F238E27FC236}">
                  <a16:creationId xmlns:a16="http://schemas.microsoft.com/office/drawing/2014/main" id="{00000000-0008-0000-0200-00000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27</xdr:row>
          <xdr:rowOff>57150</xdr:rowOff>
        </xdr:from>
        <xdr:to>
          <xdr:col>6</xdr:col>
          <xdr:colOff>285750</xdr:colOff>
          <xdr:row>27</xdr:row>
          <xdr:rowOff>304800</xdr:rowOff>
        </xdr:to>
        <xdr:sp macro="" textlink="">
          <xdr:nvSpPr>
            <xdr:cNvPr id="107529" name="Option Button 9" hidden="1">
              <a:extLst>
                <a:ext uri="{63B3BB69-23CF-44E3-9099-C40C66FF867C}">
                  <a14:compatExt spid="_x0000_s107529"/>
                </a:ext>
                <a:ext uri="{FF2B5EF4-FFF2-40B4-BE49-F238E27FC236}">
                  <a16:creationId xmlns:a16="http://schemas.microsoft.com/office/drawing/2014/main" id="{00000000-0008-0000-0200-00000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27</xdr:row>
          <xdr:rowOff>57150</xdr:rowOff>
        </xdr:from>
        <xdr:to>
          <xdr:col>7</xdr:col>
          <xdr:colOff>304800</xdr:colOff>
          <xdr:row>27</xdr:row>
          <xdr:rowOff>304800</xdr:rowOff>
        </xdr:to>
        <xdr:sp macro="" textlink="">
          <xdr:nvSpPr>
            <xdr:cNvPr id="107530" name="Option Button 10" hidden="1">
              <a:extLst>
                <a:ext uri="{63B3BB69-23CF-44E3-9099-C40C66FF867C}">
                  <a14:compatExt spid="_x0000_s107530"/>
                </a:ext>
                <a:ext uri="{FF2B5EF4-FFF2-40B4-BE49-F238E27FC236}">
                  <a16:creationId xmlns:a16="http://schemas.microsoft.com/office/drawing/2014/main" id="{00000000-0008-0000-0200-00000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27</xdr:row>
          <xdr:rowOff>57150</xdr:rowOff>
        </xdr:from>
        <xdr:to>
          <xdr:col>8</xdr:col>
          <xdr:colOff>304800</xdr:colOff>
          <xdr:row>27</xdr:row>
          <xdr:rowOff>304800</xdr:rowOff>
        </xdr:to>
        <xdr:sp macro="" textlink="">
          <xdr:nvSpPr>
            <xdr:cNvPr id="107531" name="Option Button 11" hidden="1">
              <a:extLst>
                <a:ext uri="{63B3BB69-23CF-44E3-9099-C40C66FF867C}">
                  <a14:compatExt spid="_x0000_s107531"/>
                </a:ext>
                <a:ext uri="{FF2B5EF4-FFF2-40B4-BE49-F238E27FC236}">
                  <a16:creationId xmlns:a16="http://schemas.microsoft.com/office/drawing/2014/main" id="{00000000-0008-0000-0200-00000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27</xdr:row>
          <xdr:rowOff>57150</xdr:rowOff>
        </xdr:from>
        <xdr:to>
          <xdr:col>9</xdr:col>
          <xdr:colOff>285750</xdr:colOff>
          <xdr:row>27</xdr:row>
          <xdr:rowOff>304800</xdr:rowOff>
        </xdr:to>
        <xdr:sp macro="" textlink="">
          <xdr:nvSpPr>
            <xdr:cNvPr id="107532" name="Option Button 12" hidden="1">
              <a:extLst>
                <a:ext uri="{63B3BB69-23CF-44E3-9099-C40C66FF867C}">
                  <a14:compatExt spid="_x0000_s107532"/>
                </a:ext>
                <a:ext uri="{FF2B5EF4-FFF2-40B4-BE49-F238E27FC236}">
                  <a16:creationId xmlns:a16="http://schemas.microsoft.com/office/drawing/2014/main" id="{00000000-0008-0000-0200-00000C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31750</xdr:rowOff>
        </xdr:from>
        <xdr:to>
          <xdr:col>9</xdr:col>
          <xdr:colOff>1174750</xdr:colOff>
          <xdr:row>27</xdr:row>
          <xdr:rowOff>323850</xdr:rowOff>
        </xdr:to>
        <xdr:sp macro="" textlink="">
          <xdr:nvSpPr>
            <xdr:cNvPr id="107533" name="Group Box 13" hidden="1">
              <a:extLst>
                <a:ext uri="{63B3BB69-23CF-44E3-9099-C40C66FF867C}">
                  <a14:compatExt spid="_x0000_s107533"/>
                </a:ext>
                <a:ext uri="{FF2B5EF4-FFF2-40B4-BE49-F238E27FC236}">
                  <a16:creationId xmlns:a16="http://schemas.microsoft.com/office/drawing/2014/main" id="{00000000-0008-0000-0200-00000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755650</xdr:colOff>
          <xdr:row>36</xdr:row>
          <xdr:rowOff>50800</xdr:rowOff>
        </xdr:from>
        <xdr:to>
          <xdr:col>6</xdr:col>
          <xdr:colOff>990600</xdr:colOff>
          <xdr:row>36</xdr:row>
          <xdr:rowOff>298450</xdr:rowOff>
        </xdr:to>
        <xdr:sp macro="" textlink="">
          <xdr:nvSpPr>
            <xdr:cNvPr id="107534" name="Option Button 14" hidden="1">
              <a:extLst>
                <a:ext uri="{63B3BB69-23CF-44E3-9099-C40C66FF867C}">
                  <a14:compatExt spid="_x0000_s107534"/>
                </a:ext>
                <a:ext uri="{FF2B5EF4-FFF2-40B4-BE49-F238E27FC236}">
                  <a16:creationId xmlns:a16="http://schemas.microsoft.com/office/drawing/2014/main" id="{00000000-0008-0000-0200-00000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755650</xdr:colOff>
          <xdr:row>36</xdr:row>
          <xdr:rowOff>50800</xdr:rowOff>
        </xdr:from>
        <xdr:to>
          <xdr:col>8</xdr:col>
          <xdr:colOff>1009650</xdr:colOff>
          <xdr:row>36</xdr:row>
          <xdr:rowOff>298450</xdr:rowOff>
        </xdr:to>
        <xdr:sp macro="" textlink="">
          <xdr:nvSpPr>
            <xdr:cNvPr id="107535" name="Option Button 15" hidden="1">
              <a:extLst>
                <a:ext uri="{63B3BB69-23CF-44E3-9099-C40C66FF867C}">
                  <a14:compatExt spid="_x0000_s107535"/>
                </a:ext>
                <a:ext uri="{FF2B5EF4-FFF2-40B4-BE49-F238E27FC236}">
                  <a16:creationId xmlns:a16="http://schemas.microsoft.com/office/drawing/2014/main" id="{00000000-0008-0000-0200-00000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36</xdr:row>
          <xdr:rowOff>0</xdr:rowOff>
        </xdr:from>
        <xdr:to>
          <xdr:col>9</xdr:col>
          <xdr:colOff>838200</xdr:colOff>
          <xdr:row>37</xdr:row>
          <xdr:rowOff>19050</xdr:rowOff>
        </xdr:to>
        <xdr:sp macro="" textlink="">
          <xdr:nvSpPr>
            <xdr:cNvPr id="107536" name="Group Box 16" hidden="1">
              <a:extLst>
                <a:ext uri="{63B3BB69-23CF-44E3-9099-C40C66FF867C}">
                  <a14:compatExt spid="_x0000_s107536"/>
                </a:ext>
                <a:ext uri="{FF2B5EF4-FFF2-40B4-BE49-F238E27FC236}">
                  <a16:creationId xmlns:a16="http://schemas.microsoft.com/office/drawing/2014/main" id="{00000000-0008-0000-0200-00001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488950</xdr:colOff>
          <xdr:row>39</xdr:row>
          <xdr:rowOff>323850</xdr:rowOff>
        </xdr:from>
        <xdr:to>
          <xdr:col>6</xdr:col>
          <xdr:colOff>755650</xdr:colOff>
          <xdr:row>39</xdr:row>
          <xdr:rowOff>584200</xdr:rowOff>
        </xdr:to>
        <xdr:sp macro="" textlink="">
          <xdr:nvSpPr>
            <xdr:cNvPr id="107537" name="Option Button 17" hidden="1">
              <a:extLst>
                <a:ext uri="{63B3BB69-23CF-44E3-9099-C40C66FF867C}">
                  <a14:compatExt spid="_x0000_s107537"/>
                </a:ext>
                <a:ext uri="{FF2B5EF4-FFF2-40B4-BE49-F238E27FC236}">
                  <a16:creationId xmlns:a16="http://schemas.microsoft.com/office/drawing/2014/main" id="{00000000-0008-0000-0200-00001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533400</xdr:colOff>
          <xdr:row>39</xdr:row>
          <xdr:rowOff>323850</xdr:rowOff>
        </xdr:from>
        <xdr:to>
          <xdr:col>9</xdr:col>
          <xdr:colOff>781050</xdr:colOff>
          <xdr:row>39</xdr:row>
          <xdr:rowOff>584200</xdr:rowOff>
        </xdr:to>
        <xdr:sp macro="" textlink="">
          <xdr:nvSpPr>
            <xdr:cNvPr id="107538" name="Option Button 18" hidden="1">
              <a:extLst>
                <a:ext uri="{63B3BB69-23CF-44E3-9099-C40C66FF867C}">
                  <a14:compatExt spid="_x0000_s107538"/>
                </a:ext>
                <a:ext uri="{FF2B5EF4-FFF2-40B4-BE49-F238E27FC236}">
                  <a16:creationId xmlns:a16="http://schemas.microsoft.com/office/drawing/2014/main" id="{00000000-0008-0000-0200-00001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1219200</xdr:colOff>
          <xdr:row>39</xdr:row>
          <xdr:rowOff>209550</xdr:rowOff>
        </xdr:from>
        <xdr:to>
          <xdr:col>9</xdr:col>
          <xdr:colOff>1314450</xdr:colOff>
          <xdr:row>40</xdr:row>
          <xdr:rowOff>50800</xdr:rowOff>
        </xdr:to>
        <xdr:sp macro="" textlink="">
          <xdr:nvSpPr>
            <xdr:cNvPr id="107539" name="Group Box 19" hidden="1">
              <a:extLst>
                <a:ext uri="{63B3BB69-23CF-44E3-9099-C40C66FF867C}">
                  <a14:compatExt spid="_x0000_s107539"/>
                </a:ext>
                <a:ext uri="{FF2B5EF4-FFF2-40B4-BE49-F238E27FC236}">
                  <a16:creationId xmlns:a16="http://schemas.microsoft.com/office/drawing/2014/main" id="{00000000-0008-0000-0200-00001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40</xdr:row>
          <xdr:rowOff>88900</xdr:rowOff>
        </xdr:from>
        <xdr:to>
          <xdr:col>7</xdr:col>
          <xdr:colOff>400050</xdr:colOff>
          <xdr:row>40</xdr:row>
          <xdr:rowOff>323850</xdr:rowOff>
        </xdr:to>
        <xdr:sp macro="" textlink="">
          <xdr:nvSpPr>
            <xdr:cNvPr id="107540" name="Option Button 20" hidden="1">
              <a:extLst>
                <a:ext uri="{63B3BB69-23CF-44E3-9099-C40C66FF867C}">
                  <a14:compatExt spid="_x0000_s107540"/>
                </a:ext>
                <a:ext uri="{FF2B5EF4-FFF2-40B4-BE49-F238E27FC236}">
                  <a16:creationId xmlns:a16="http://schemas.microsoft.com/office/drawing/2014/main" id="{00000000-0008-0000-0200-00001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107950</xdr:colOff>
          <xdr:row>40</xdr:row>
          <xdr:rowOff>76200</xdr:rowOff>
        </xdr:from>
        <xdr:to>
          <xdr:col>9</xdr:col>
          <xdr:colOff>381000</xdr:colOff>
          <xdr:row>40</xdr:row>
          <xdr:rowOff>323850</xdr:rowOff>
        </xdr:to>
        <xdr:sp macro="" textlink="">
          <xdr:nvSpPr>
            <xdr:cNvPr id="107541" name="Option Button 21" hidden="1">
              <a:extLst>
                <a:ext uri="{63B3BB69-23CF-44E3-9099-C40C66FF867C}">
                  <a14:compatExt spid="_x0000_s107541"/>
                </a:ext>
                <a:ext uri="{FF2B5EF4-FFF2-40B4-BE49-F238E27FC236}">
                  <a16:creationId xmlns:a16="http://schemas.microsoft.com/office/drawing/2014/main" id="{00000000-0008-0000-0200-000015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40</xdr:row>
          <xdr:rowOff>12700</xdr:rowOff>
        </xdr:from>
        <xdr:to>
          <xdr:col>9</xdr:col>
          <xdr:colOff>1270000</xdr:colOff>
          <xdr:row>41</xdr:row>
          <xdr:rowOff>12700</xdr:rowOff>
        </xdr:to>
        <xdr:sp macro="" textlink="">
          <xdr:nvSpPr>
            <xdr:cNvPr id="107542" name="Group Box 22" hidden="1">
              <a:extLst>
                <a:ext uri="{63B3BB69-23CF-44E3-9099-C40C66FF867C}">
                  <a14:compatExt spid="_x0000_s107542"/>
                </a:ext>
                <a:ext uri="{FF2B5EF4-FFF2-40B4-BE49-F238E27FC236}">
                  <a16:creationId xmlns:a16="http://schemas.microsoft.com/office/drawing/2014/main" id="{00000000-0008-0000-0200-00001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44</xdr:row>
          <xdr:rowOff>361950</xdr:rowOff>
        </xdr:from>
        <xdr:to>
          <xdr:col>6</xdr:col>
          <xdr:colOff>552450</xdr:colOff>
          <xdr:row>45</xdr:row>
          <xdr:rowOff>12700</xdr:rowOff>
        </xdr:to>
        <xdr:sp macro="" textlink="">
          <xdr:nvSpPr>
            <xdr:cNvPr id="107543" name="Option Button 23" hidden="1">
              <a:extLst>
                <a:ext uri="{63B3BB69-23CF-44E3-9099-C40C66FF867C}">
                  <a14:compatExt spid="_x0000_s107543"/>
                </a:ext>
                <a:ext uri="{FF2B5EF4-FFF2-40B4-BE49-F238E27FC236}">
                  <a16:creationId xmlns:a16="http://schemas.microsoft.com/office/drawing/2014/main" id="{00000000-0008-0000-0200-00001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450850</xdr:colOff>
          <xdr:row>44</xdr:row>
          <xdr:rowOff>361950</xdr:rowOff>
        </xdr:from>
        <xdr:to>
          <xdr:col>9</xdr:col>
          <xdr:colOff>685800</xdr:colOff>
          <xdr:row>45</xdr:row>
          <xdr:rowOff>12700</xdr:rowOff>
        </xdr:to>
        <xdr:sp macro="" textlink="">
          <xdr:nvSpPr>
            <xdr:cNvPr id="107544" name="Option Button 24" hidden="1">
              <a:extLst>
                <a:ext uri="{63B3BB69-23CF-44E3-9099-C40C66FF867C}">
                  <a14:compatExt spid="_x0000_s107544"/>
                </a:ext>
                <a:ext uri="{FF2B5EF4-FFF2-40B4-BE49-F238E27FC236}">
                  <a16:creationId xmlns:a16="http://schemas.microsoft.com/office/drawing/2014/main" id="{00000000-0008-0000-0200-00001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44</xdr:row>
          <xdr:rowOff>381000</xdr:rowOff>
        </xdr:from>
        <xdr:to>
          <xdr:col>8</xdr:col>
          <xdr:colOff>603250</xdr:colOff>
          <xdr:row>45</xdr:row>
          <xdr:rowOff>31750</xdr:rowOff>
        </xdr:to>
        <xdr:sp macro="" textlink="">
          <xdr:nvSpPr>
            <xdr:cNvPr id="107545" name="Option Button 25" hidden="1">
              <a:extLst>
                <a:ext uri="{63B3BB69-23CF-44E3-9099-C40C66FF867C}">
                  <a14:compatExt spid="_x0000_s107545"/>
                </a:ext>
                <a:ext uri="{FF2B5EF4-FFF2-40B4-BE49-F238E27FC236}">
                  <a16:creationId xmlns:a16="http://schemas.microsoft.com/office/drawing/2014/main" id="{00000000-0008-0000-0200-00001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44</xdr:row>
          <xdr:rowOff>565150</xdr:rowOff>
        </xdr:from>
        <xdr:to>
          <xdr:col>9</xdr:col>
          <xdr:colOff>1162050</xdr:colOff>
          <xdr:row>45</xdr:row>
          <xdr:rowOff>336550</xdr:rowOff>
        </xdr:to>
        <xdr:sp macro="" textlink="">
          <xdr:nvSpPr>
            <xdr:cNvPr id="107546" name="Group Box 26" hidden="1">
              <a:extLst>
                <a:ext uri="{63B3BB69-23CF-44E3-9099-C40C66FF867C}">
                  <a14:compatExt spid="_x0000_s107546"/>
                </a:ext>
                <a:ext uri="{FF2B5EF4-FFF2-40B4-BE49-F238E27FC236}">
                  <a16:creationId xmlns:a16="http://schemas.microsoft.com/office/drawing/2014/main" id="{00000000-0008-0000-0200-00001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46</xdr:row>
          <xdr:rowOff>0</xdr:rowOff>
        </xdr:from>
        <xdr:to>
          <xdr:col>9</xdr:col>
          <xdr:colOff>1238250</xdr:colOff>
          <xdr:row>47</xdr:row>
          <xdr:rowOff>57150</xdr:rowOff>
        </xdr:to>
        <xdr:sp macro="" textlink="">
          <xdr:nvSpPr>
            <xdr:cNvPr id="107547" name="Group Box 27" hidden="1">
              <a:extLst>
                <a:ext uri="{63B3BB69-23CF-44E3-9099-C40C66FF867C}">
                  <a14:compatExt spid="_x0000_s107547"/>
                </a:ext>
                <a:ext uri="{FF2B5EF4-FFF2-40B4-BE49-F238E27FC236}">
                  <a16:creationId xmlns:a16="http://schemas.microsoft.com/office/drawing/2014/main" id="{00000000-0008-0000-0200-00001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46</xdr:row>
          <xdr:rowOff>0</xdr:rowOff>
        </xdr:from>
        <xdr:to>
          <xdr:col>9</xdr:col>
          <xdr:colOff>1250950</xdr:colOff>
          <xdr:row>47</xdr:row>
          <xdr:rowOff>88900</xdr:rowOff>
        </xdr:to>
        <xdr:sp macro="" textlink="">
          <xdr:nvSpPr>
            <xdr:cNvPr id="107548" name="Group Box 28" hidden="1">
              <a:extLst>
                <a:ext uri="{63B3BB69-23CF-44E3-9099-C40C66FF867C}">
                  <a14:compatExt spid="_x0000_s107548"/>
                </a:ext>
                <a:ext uri="{FF2B5EF4-FFF2-40B4-BE49-F238E27FC236}">
                  <a16:creationId xmlns:a16="http://schemas.microsoft.com/office/drawing/2014/main" id="{00000000-0008-0000-0200-00001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107950</xdr:colOff>
          <xdr:row>46</xdr:row>
          <xdr:rowOff>0</xdr:rowOff>
        </xdr:from>
        <xdr:to>
          <xdr:col>9</xdr:col>
          <xdr:colOff>1193800</xdr:colOff>
          <xdr:row>47</xdr:row>
          <xdr:rowOff>76200</xdr:rowOff>
        </xdr:to>
        <xdr:sp macro="" textlink="">
          <xdr:nvSpPr>
            <xdr:cNvPr id="107549" name="Group Box 29" hidden="1">
              <a:extLst>
                <a:ext uri="{63B3BB69-23CF-44E3-9099-C40C66FF867C}">
                  <a14:compatExt spid="_x0000_s107549"/>
                </a:ext>
                <a:ext uri="{FF2B5EF4-FFF2-40B4-BE49-F238E27FC236}">
                  <a16:creationId xmlns:a16="http://schemas.microsoft.com/office/drawing/2014/main" id="{00000000-0008-0000-0200-00001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46</xdr:row>
          <xdr:rowOff>0</xdr:rowOff>
        </xdr:from>
        <xdr:to>
          <xdr:col>9</xdr:col>
          <xdr:colOff>1193800</xdr:colOff>
          <xdr:row>47</xdr:row>
          <xdr:rowOff>57150</xdr:rowOff>
        </xdr:to>
        <xdr:sp macro="" textlink="">
          <xdr:nvSpPr>
            <xdr:cNvPr id="107550" name="Group Box 30" hidden="1">
              <a:extLst>
                <a:ext uri="{63B3BB69-23CF-44E3-9099-C40C66FF867C}">
                  <a14:compatExt spid="_x0000_s107550"/>
                </a:ext>
                <a:ext uri="{FF2B5EF4-FFF2-40B4-BE49-F238E27FC236}">
                  <a16:creationId xmlns:a16="http://schemas.microsoft.com/office/drawing/2014/main" id="{00000000-0008-0000-0200-00001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46</xdr:row>
          <xdr:rowOff>0</xdr:rowOff>
        </xdr:from>
        <xdr:to>
          <xdr:col>9</xdr:col>
          <xdr:colOff>1174750</xdr:colOff>
          <xdr:row>47</xdr:row>
          <xdr:rowOff>107950</xdr:rowOff>
        </xdr:to>
        <xdr:sp macro="" textlink="">
          <xdr:nvSpPr>
            <xdr:cNvPr id="107551" name="Group Box 31" hidden="1">
              <a:extLst>
                <a:ext uri="{63B3BB69-23CF-44E3-9099-C40C66FF867C}">
                  <a14:compatExt spid="_x0000_s107551"/>
                </a:ext>
                <a:ext uri="{FF2B5EF4-FFF2-40B4-BE49-F238E27FC236}">
                  <a16:creationId xmlns:a16="http://schemas.microsoft.com/office/drawing/2014/main" id="{00000000-0008-0000-0200-00001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48</xdr:row>
          <xdr:rowOff>69850</xdr:rowOff>
        </xdr:from>
        <xdr:to>
          <xdr:col>6</xdr:col>
          <xdr:colOff>476250</xdr:colOff>
          <xdr:row>48</xdr:row>
          <xdr:rowOff>317500</xdr:rowOff>
        </xdr:to>
        <xdr:sp macro="" textlink="">
          <xdr:nvSpPr>
            <xdr:cNvPr id="107552" name="Option Button 32" hidden="1">
              <a:extLst>
                <a:ext uri="{63B3BB69-23CF-44E3-9099-C40C66FF867C}">
                  <a14:compatExt spid="_x0000_s107552"/>
                </a:ext>
                <a:ext uri="{FF2B5EF4-FFF2-40B4-BE49-F238E27FC236}">
                  <a16:creationId xmlns:a16="http://schemas.microsoft.com/office/drawing/2014/main" id="{00000000-0008-0000-0200-000020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48</xdr:row>
          <xdr:rowOff>69850</xdr:rowOff>
        </xdr:from>
        <xdr:to>
          <xdr:col>8</xdr:col>
          <xdr:colOff>412750</xdr:colOff>
          <xdr:row>48</xdr:row>
          <xdr:rowOff>317500</xdr:rowOff>
        </xdr:to>
        <xdr:sp macro="" textlink="">
          <xdr:nvSpPr>
            <xdr:cNvPr id="107553" name="Option Button 33" hidden="1">
              <a:extLst>
                <a:ext uri="{63B3BB69-23CF-44E3-9099-C40C66FF867C}">
                  <a14:compatExt spid="_x0000_s107553"/>
                </a:ext>
                <a:ext uri="{FF2B5EF4-FFF2-40B4-BE49-F238E27FC236}">
                  <a16:creationId xmlns:a16="http://schemas.microsoft.com/office/drawing/2014/main" id="{00000000-0008-0000-0200-00002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48</xdr:row>
          <xdr:rowOff>12700</xdr:rowOff>
        </xdr:from>
        <xdr:to>
          <xdr:col>8</xdr:col>
          <xdr:colOff>1219200</xdr:colOff>
          <xdr:row>48</xdr:row>
          <xdr:rowOff>361950</xdr:rowOff>
        </xdr:to>
        <xdr:sp macro="" textlink="">
          <xdr:nvSpPr>
            <xdr:cNvPr id="107554" name="Group Box 34" hidden="1">
              <a:extLst>
                <a:ext uri="{63B3BB69-23CF-44E3-9099-C40C66FF867C}">
                  <a14:compatExt spid="_x0000_s107554"/>
                </a:ext>
                <a:ext uri="{FF2B5EF4-FFF2-40B4-BE49-F238E27FC236}">
                  <a16:creationId xmlns:a16="http://schemas.microsoft.com/office/drawing/2014/main" id="{00000000-0008-0000-0200-00002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49</xdr:row>
          <xdr:rowOff>88900</xdr:rowOff>
        </xdr:from>
        <xdr:to>
          <xdr:col>6</xdr:col>
          <xdr:colOff>476250</xdr:colOff>
          <xdr:row>49</xdr:row>
          <xdr:rowOff>323850</xdr:rowOff>
        </xdr:to>
        <xdr:sp macro="" textlink="">
          <xdr:nvSpPr>
            <xdr:cNvPr id="107555" name="Option Button 35" hidden="1">
              <a:extLst>
                <a:ext uri="{63B3BB69-23CF-44E3-9099-C40C66FF867C}">
                  <a14:compatExt spid="_x0000_s107555"/>
                </a:ext>
                <a:ext uri="{FF2B5EF4-FFF2-40B4-BE49-F238E27FC236}">
                  <a16:creationId xmlns:a16="http://schemas.microsoft.com/office/drawing/2014/main" id="{00000000-0008-0000-0200-00002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49</xdr:row>
          <xdr:rowOff>57150</xdr:rowOff>
        </xdr:from>
        <xdr:to>
          <xdr:col>8</xdr:col>
          <xdr:colOff>412750</xdr:colOff>
          <xdr:row>49</xdr:row>
          <xdr:rowOff>304800</xdr:rowOff>
        </xdr:to>
        <xdr:sp macro="" textlink="">
          <xdr:nvSpPr>
            <xdr:cNvPr id="107556" name="Option Button 36" hidden="1">
              <a:extLst>
                <a:ext uri="{63B3BB69-23CF-44E3-9099-C40C66FF867C}">
                  <a14:compatExt spid="_x0000_s107556"/>
                </a:ext>
                <a:ext uri="{FF2B5EF4-FFF2-40B4-BE49-F238E27FC236}">
                  <a16:creationId xmlns:a16="http://schemas.microsoft.com/office/drawing/2014/main" id="{00000000-0008-0000-0200-00002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50800</xdr:rowOff>
        </xdr:from>
        <xdr:to>
          <xdr:col>8</xdr:col>
          <xdr:colOff>1346200</xdr:colOff>
          <xdr:row>49</xdr:row>
          <xdr:rowOff>355600</xdr:rowOff>
        </xdr:to>
        <xdr:sp macro="" textlink="">
          <xdr:nvSpPr>
            <xdr:cNvPr id="107557" name="Group Box 37" hidden="1">
              <a:extLst>
                <a:ext uri="{63B3BB69-23CF-44E3-9099-C40C66FF867C}">
                  <a14:compatExt spid="_x0000_s107557"/>
                </a:ext>
                <a:ext uri="{FF2B5EF4-FFF2-40B4-BE49-F238E27FC236}">
                  <a16:creationId xmlns:a16="http://schemas.microsoft.com/office/drawing/2014/main" id="{00000000-0008-0000-0200-00002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50</xdr:row>
          <xdr:rowOff>57150</xdr:rowOff>
        </xdr:from>
        <xdr:to>
          <xdr:col>6</xdr:col>
          <xdr:colOff>533400</xdr:colOff>
          <xdr:row>50</xdr:row>
          <xdr:rowOff>298450</xdr:rowOff>
        </xdr:to>
        <xdr:sp macro="" textlink="">
          <xdr:nvSpPr>
            <xdr:cNvPr id="107558" name="Option Button 38" hidden="1">
              <a:extLst>
                <a:ext uri="{63B3BB69-23CF-44E3-9099-C40C66FF867C}">
                  <a14:compatExt spid="_x0000_s107558"/>
                </a:ext>
                <a:ext uri="{FF2B5EF4-FFF2-40B4-BE49-F238E27FC236}">
                  <a16:creationId xmlns:a16="http://schemas.microsoft.com/office/drawing/2014/main" id="{00000000-0008-0000-0200-00002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50</xdr:row>
          <xdr:rowOff>57150</xdr:rowOff>
        </xdr:from>
        <xdr:to>
          <xdr:col>8</xdr:col>
          <xdr:colOff>412750</xdr:colOff>
          <xdr:row>50</xdr:row>
          <xdr:rowOff>304800</xdr:rowOff>
        </xdr:to>
        <xdr:sp macro="" textlink="">
          <xdr:nvSpPr>
            <xdr:cNvPr id="107559" name="Option Button 39" hidden="1">
              <a:extLst>
                <a:ext uri="{63B3BB69-23CF-44E3-9099-C40C66FF867C}">
                  <a14:compatExt spid="_x0000_s107559"/>
                </a:ext>
                <a:ext uri="{FF2B5EF4-FFF2-40B4-BE49-F238E27FC236}">
                  <a16:creationId xmlns:a16="http://schemas.microsoft.com/office/drawing/2014/main" id="{00000000-0008-0000-0200-00002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50</xdr:row>
          <xdr:rowOff>57150</xdr:rowOff>
        </xdr:from>
        <xdr:to>
          <xdr:col>8</xdr:col>
          <xdr:colOff>1212850</xdr:colOff>
          <xdr:row>50</xdr:row>
          <xdr:rowOff>342900</xdr:rowOff>
        </xdr:to>
        <xdr:sp macro="" textlink="">
          <xdr:nvSpPr>
            <xdr:cNvPr id="107560" name="Group Box 40" hidden="1">
              <a:extLst>
                <a:ext uri="{63B3BB69-23CF-44E3-9099-C40C66FF867C}">
                  <a14:compatExt spid="_x0000_s107560"/>
                </a:ext>
                <a:ext uri="{FF2B5EF4-FFF2-40B4-BE49-F238E27FC236}">
                  <a16:creationId xmlns:a16="http://schemas.microsoft.com/office/drawing/2014/main" id="{00000000-0008-0000-0200-00002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146050</xdr:colOff>
          <xdr:row>60</xdr:row>
          <xdr:rowOff>88900</xdr:rowOff>
        </xdr:from>
        <xdr:to>
          <xdr:col>2</xdr:col>
          <xdr:colOff>165100</xdr:colOff>
          <xdr:row>60</xdr:row>
          <xdr:rowOff>323850</xdr:rowOff>
        </xdr:to>
        <xdr:sp macro="" textlink="">
          <xdr:nvSpPr>
            <xdr:cNvPr id="107561" name="Option Button 41" hidden="1">
              <a:extLst>
                <a:ext uri="{63B3BB69-23CF-44E3-9099-C40C66FF867C}">
                  <a14:compatExt spid="_x0000_s107561"/>
                </a:ext>
                <a:ext uri="{FF2B5EF4-FFF2-40B4-BE49-F238E27FC236}">
                  <a16:creationId xmlns:a16="http://schemas.microsoft.com/office/drawing/2014/main" id="{00000000-0008-0000-0200-00002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60</xdr:row>
          <xdr:rowOff>88900</xdr:rowOff>
        </xdr:from>
        <xdr:to>
          <xdr:col>4</xdr:col>
          <xdr:colOff>133350</xdr:colOff>
          <xdr:row>60</xdr:row>
          <xdr:rowOff>323850</xdr:rowOff>
        </xdr:to>
        <xdr:sp macro="" textlink="">
          <xdr:nvSpPr>
            <xdr:cNvPr id="107562" name="Option Button 42" hidden="1">
              <a:extLst>
                <a:ext uri="{63B3BB69-23CF-44E3-9099-C40C66FF867C}">
                  <a14:compatExt spid="_x0000_s107562"/>
                </a:ext>
                <a:ext uri="{FF2B5EF4-FFF2-40B4-BE49-F238E27FC236}">
                  <a16:creationId xmlns:a16="http://schemas.microsoft.com/office/drawing/2014/main" id="{00000000-0008-0000-0200-00002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60</xdr:row>
          <xdr:rowOff>88900</xdr:rowOff>
        </xdr:from>
        <xdr:to>
          <xdr:col>5</xdr:col>
          <xdr:colOff>495300</xdr:colOff>
          <xdr:row>60</xdr:row>
          <xdr:rowOff>323850</xdr:rowOff>
        </xdr:to>
        <xdr:sp macro="" textlink="">
          <xdr:nvSpPr>
            <xdr:cNvPr id="107563" name="Option Button 43" hidden="1">
              <a:extLst>
                <a:ext uri="{63B3BB69-23CF-44E3-9099-C40C66FF867C}">
                  <a14:compatExt spid="_x0000_s107563"/>
                </a:ext>
                <a:ext uri="{FF2B5EF4-FFF2-40B4-BE49-F238E27FC236}">
                  <a16:creationId xmlns:a16="http://schemas.microsoft.com/office/drawing/2014/main" id="{00000000-0008-0000-0200-00002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60</xdr:row>
          <xdr:rowOff>88900</xdr:rowOff>
        </xdr:from>
        <xdr:to>
          <xdr:col>6</xdr:col>
          <xdr:colOff>476250</xdr:colOff>
          <xdr:row>60</xdr:row>
          <xdr:rowOff>323850</xdr:rowOff>
        </xdr:to>
        <xdr:sp macro="" textlink="">
          <xdr:nvSpPr>
            <xdr:cNvPr id="107564" name="Option Button 44" hidden="1">
              <a:extLst>
                <a:ext uri="{63B3BB69-23CF-44E3-9099-C40C66FF867C}">
                  <a14:compatExt spid="_x0000_s107564"/>
                </a:ext>
                <a:ext uri="{FF2B5EF4-FFF2-40B4-BE49-F238E27FC236}">
                  <a16:creationId xmlns:a16="http://schemas.microsoft.com/office/drawing/2014/main" id="{00000000-0008-0000-0200-00002C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60</xdr:row>
          <xdr:rowOff>88900</xdr:rowOff>
        </xdr:from>
        <xdr:to>
          <xdr:col>8</xdr:col>
          <xdr:colOff>323850</xdr:colOff>
          <xdr:row>60</xdr:row>
          <xdr:rowOff>323850</xdr:rowOff>
        </xdr:to>
        <xdr:sp macro="" textlink="">
          <xdr:nvSpPr>
            <xdr:cNvPr id="107565" name="Option Button 45" hidden="1">
              <a:extLst>
                <a:ext uri="{63B3BB69-23CF-44E3-9099-C40C66FF867C}">
                  <a14:compatExt spid="_x0000_s107565"/>
                </a:ext>
                <a:ext uri="{FF2B5EF4-FFF2-40B4-BE49-F238E27FC236}">
                  <a16:creationId xmlns:a16="http://schemas.microsoft.com/office/drawing/2014/main" id="{00000000-0008-0000-0200-00002D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66</xdr:row>
          <xdr:rowOff>76200</xdr:rowOff>
        </xdr:from>
        <xdr:to>
          <xdr:col>6</xdr:col>
          <xdr:colOff>685800</xdr:colOff>
          <xdr:row>66</xdr:row>
          <xdr:rowOff>323850</xdr:rowOff>
        </xdr:to>
        <xdr:sp macro="" textlink="">
          <xdr:nvSpPr>
            <xdr:cNvPr id="107566" name="Option Button 46" hidden="1">
              <a:extLst>
                <a:ext uri="{63B3BB69-23CF-44E3-9099-C40C66FF867C}">
                  <a14:compatExt spid="_x0000_s107566"/>
                </a:ext>
                <a:ext uri="{FF2B5EF4-FFF2-40B4-BE49-F238E27FC236}">
                  <a16:creationId xmlns:a16="http://schemas.microsoft.com/office/drawing/2014/main" id="{00000000-0008-0000-0200-00002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66</xdr:row>
          <xdr:rowOff>69850</xdr:rowOff>
        </xdr:from>
        <xdr:to>
          <xdr:col>8</xdr:col>
          <xdr:colOff>603250</xdr:colOff>
          <xdr:row>66</xdr:row>
          <xdr:rowOff>317500</xdr:rowOff>
        </xdr:to>
        <xdr:sp macro="" textlink="">
          <xdr:nvSpPr>
            <xdr:cNvPr id="107567" name="Option Button 47" hidden="1">
              <a:extLst>
                <a:ext uri="{63B3BB69-23CF-44E3-9099-C40C66FF867C}">
                  <a14:compatExt spid="_x0000_s107567"/>
                </a:ext>
                <a:ext uri="{FF2B5EF4-FFF2-40B4-BE49-F238E27FC236}">
                  <a16:creationId xmlns:a16="http://schemas.microsoft.com/office/drawing/2014/main" id="{00000000-0008-0000-0200-00002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66</xdr:row>
          <xdr:rowOff>0</xdr:rowOff>
        </xdr:from>
        <xdr:to>
          <xdr:col>9</xdr:col>
          <xdr:colOff>990600</xdr:colOff>
          <xdr:row>66</xdr:row>
          <xdr:rowOff>361950</xdr:rowOff>
        </xdr:to>
        <xdr:sp macro="" textlink="">
          <xdr:nvSpPr>
            <xdr:cNvPr id="107568" name="Group Box 48" hidden="1">
              <a:extLst>
                <a:ext uri="{63B3BB69-23CF-44E3-9099-C40C66FF867C}">
                  <a14:compatExt spid="_x0000_s107568"/>
                </a:ext>
                <a:ext uri="{FF2B5EF4-FFF2-40B4-BE49-F238E27FC236}">
                  <a16:creationId xmlns:a16="http://schemas.microsoft.com/office/drawing/2014/main" id="{00000000-0008-0000-0200-00003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1219200</xdr:colOff>
          <xdr:row>67</xdr:row>
          <xdr:rowOff>323850</xdr:rowOff>
        </xdr:to>
        <xdr:sp macro="" textlink="">
          <xdr:nvSpPr>
            <xdr:cNvPr id="107569" name="Group Box 49" hidden="1">
              <a:extLst>
                <a:ext uri="{63B3BB69-23CF-44E3-9099-C40C66FF867C}">
                  <a14:compatExt spid="_x0000_s107569"/>
                </a:ext>
                <a:ext uri="{FF2B5EF4-FFF2-40B4-BE49-F238E27FC236}">
                  <a16:creationId xmlns:a16="http://schemas.microsoft.com/office/drawing/2014/main" id="{00000000-0008-0000-0200-00003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1143000</xdr:colOff>
          <xdr:row>67</xdr:row>
          <xdr:rowOff>381000</xdr:rowOff>
        </xdr:to>
        <xdr:sp macro="" textlink="">
          <xdr:nvSpPr>
            <xdr:cNvPr id="107570" name="Group Box 50" hidden="1">
              <a:extLst>
                <a:ext uri="{63B3BB69-23CF-44E3-9099-C40C66FF867C}">
                  <a14:compatExt spid="_x0000_s107570"/>
                </a:ext>
                <a:ext uri="{FF2B5EF4-FFF2-40B4-BE49-F238E27FC236}">
                  <a16:creationId xmlns:a16="http://schemas.microsoft.com/office/drawing/2014/main" id="{00000000-0008-0000-0200-00003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38100</xdr:colOff>
          <xdr:row>67</xdr:row>
          <xdr:rowOff>298450</xdr:rowOff>
        </xdr:to>
        <xdr:sp macro="" textlink="">
          <xdr:nvSpPr>
            <xdr:cNvPr id="107571" name="Group Box 51" hidden="1">
              <a:extLst>
                <a:ext uri="{63B3BB69-23CF-44E3-9099-C40C66FF867C}">
                  <a14:compatExt spid="_x0000_s107571"/>
                </a:ext>
                <a:ext uri="{FF2B5EF4-FFF2-40B4-BE49-F238E27FC236}">
                  <a16:creationId xmlns:a16="http://schemas.microsoft.com/office/drawing/2014/main" id="{00000000-0008-0000-0200-00003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1314450</xdr:colOff>
          <xdr:row>68</xdr:row>
          <xdr:rowOff>88900</xdr:rowOff>
        </xdr:to>
        <xdr:sp macro="" textlink="">
          <xdr:nvSpPr>
            <xdr:cNvPr id="107572" name="Group Box 52" hidden="1">
              <a:extLst>
                <a:ext uri="{63B3BB69-23CF-44E3-9099-C40C66FF867C}">
                  <a14:compatExt spid="_x0000_s107572"/>
                </a:ext>
                <a:ext uri="{FF2B5EF4-FFF2-40B4-BE49-F238E27FC236}">
                  <a16:creationId xmlns:a16="http://schemas.microsoft.com/office/drawing/2014/main" id="{00000000-0008-0000-0200-00003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67</xdr:row>
          <xdr:rowOff>76200</xdr:rowOff>
        </xdr:from>
        <xdr:to>
          <xdr:col>8</xdr:col>
          <xdr:colOff>1212850</xdr:colOff>
          <xdr:row>67</xdr:row>
          <xdr:rowOff>438150</xdr:rowOff>
        </xdr:to>
        <xdr:sp macro="" textlink="">
          <xdr:nvSpPr>
            <xdr:cNvPr id="107573" name="Group Box 53" hidden="1">
              <a:extLst>
                <a:ext uri="{63B3BB69-23CF-44E3-9099-C40C66FF867C}">
                  <a14:compatExt spid="_x0000_s107573"/>
                </a:ext>
                <a:ext uri="{FF2B5EF4-FFF2-40B4-BE49-F238E27FC236}">
                  <a16:creationId xmlns:a16="http://schemas.microsoft.com/office/drawing/2014/main" id="{00000000-0008-0000-0200-00003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73</xdr:row>
          <xdr:rowOff>19050</xdr:rowOff>
        </xdr:from>
        <xdr:to>
          <xdr:col>9</xdr:col>
          <xdr:colOff>742950</xdr:colOff>
          <xdr:row>73</xdr:row>
          <xdr:rowOff>361950</xdr:rowOff>
        </xdr:to>
        <xdr:sp macro="" textlink="">
          <xdr:nvSpPr>
            <xdr:cNvPr id="107574" name="Group Box 54" hidden="1">
              <a:extLst>
                <a:ext uri="{63B3BB69-23CF-44E3-9099-C40C66FF867C}">
                  <a14:compatExt spid="_x0000_s107574"/>
                </a:ext>
                <a:ext uri="{FF2B5EF4-FFF2-40B4-BE49-F238E27FC236}">
                  <a16:creationId xmlns:a16="http://schemas.microsoft.com/office/drawing/2014/main" id="{00000000-0008-0000-0200-00003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74</xdr:row>
          <xdr:rowOff>0</xdr:rowOff>
        </xdr:from>
        <xdr:to>
          <xdr:col>9</xdr:col>
          <xdr:colOff>762000</xdr:colOff>
          <xdr:row>74</xdr:row>
          <xdr:rowOff>323850</xdr:rowOff>
        </xdr:to>
        <xdr:sp macro="" textlink="">
          <xdr:nvSpPr>
            <xdr:cNvPr id="107575" name="Group Box 55" hidden="1">
              <a:extLst>
                <a:ext uri="{63B3BB69-23CF-44E3-9099-C40C66FF867C}">
                  <a14:compatExt spid="_x0000_s107575"/>
                </a:ext>
                <a:ext uri="{FF2B5EF4-FFF2-40B4-BE49-F238E27FC236}">
                  <a16:creationId xmlns:a16="http://schemas.microsoft.com/office/drawing/2014/main" id="{00000000-0008-0000-0200-00003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584200</xdr:colOff>
          <xdr:row>77</xdr:row>
          <xdr:rowOff>88900</xdr:rowOff>
        </xdr:from>
        <xdr:to>
          <xdr:col>6</xdr:col>
          <xdr:colOff>850900</xdr:colOff>
          <xdr:row>77</xdr:row>
          <xdr:rowOff>323850</xdr:rowOff>
        </xdr:to>
        <xdr:sp macro="" textlink="">
          <xdr:nvSpPr>
            <xdr:cNvPr id="107576" name="Option Button 56" hidden="1">
              <a:extLst>
                <a:ext uri="{63B3BB69-23CF-44E3-9099-C40C66FF867C}">
                  <a14:compatExt spid="_x0000_s107576"/>
                </a:ext>
                <a:ext uri="{FF2B5EF4-FFF2-40B4-BE49-F238E27FC236}">
                  <a16:creationId xmlns:a16="http://schemas.microsoft.com/office/drawing/2014/main" id="{00000000-0008-0000-0200-00003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450850</xdr:colOff>
          <xdr:row>77</xdr:row>
          <xdr:rowOff>95250</xdr:rowOff>
        </xdr:from>
        <xdr:to>
          <xdr:col>8</xdr:col>
          <xdr:colOff>698500</xdr:colOff>
          <xdr:row>77</xdr:row>
          <xdr:rowOff>336550</xdr:rowOff>
        </xdr:to>
        <xdr:sp macro="" textlink="">
          <xdr:nvSpPr>
            <xdr:cNvPr id="107577" name="Option Button 57" hidden="1">
              <a:extLst>
                <a:ext uri="{63B3BB69-23CF-44E3-9099-C40C66FF867C}">
                  <a14:compatExt spid="_x0000_s107577"/>
                </a:ext>
                <a:ext uri="{FF2B5EF4-FFF2-40B4-BE49-F238E27FC236}">
                  <a16:creationId xmlns:a16="http://schemas.microsoft.com/office/drawing/2014/main" id="{00000000-0008-0000-0200-00003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77</xdr:row>
          <xdr:rowOff>38100</xdr:rowOff>
        </xdr:from>
        <xdr:to>
          <xdr:col>9</xdr:col>
          <xdr:colOff>1028700</xdr:colOff>
          <xdr:row>77</xdr:row>
          <xdr:rowOff>400050</xdr:rowOff>
        </xdr:to>
        <xdr:sp macro="" textlink="">
          <xdr:nvSpPr>
            <xdr:cNvPr id="107578" name="Group Box 58" hidden="1">
              <a:extLst>
                <a:ext uri="{63B3BB69-23CF-44E3-9099-C40C66FF867C}">
                  <a14:compatExt spid="_x0000_s107578"/>
                </a:ext>
                <a:ext uri="{FF2B5EF4-FFF2-40B4-BE49-F238E27FC236}">
                  <a16:creationId xmlns:a16="http://schemas.microsoft.com/office/drawing/2014/main" id="{00000000-0008-0000-0200-00003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82</xdr:row>
          <xdr:rowOff>0</xdr:rowOff>
        </xdr:from>
        <xdr:to>
          <xdr:col>9</xdr:col>
          <xdr:colOff>685800</xdr:colOff>
          <xdr:row>83</xdr:row>
          <xdr:rowOff>222250</xdr:rowOff>
        </xdr:to>
        <xdr:sp macro="" textlink="">
          <xdr:nvSpPr>
            <xdr:cNvPr id="107579" name="Group Box 59" hidden="1">
              <a:extLst>
                <a:ext uri="{63B3BB69-23CF-44E3-9099-C40C66FF867C}">
                  <a14:compatExt spid="_x0000_s107579"/>
                </a:ext>
                <a:ext uri="{FF2B5EF4-FFF2-40B4-BE49-F238E27FC236}">
                  <a16:creationId xmlns:a16="http://schemas.microsoft.com/office/drawing/2014/main" id="{00000000-0008-0000-0200-00003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82</xdr:row>
          <xdr:rowOff>0</xdr:rowOff>
        </xdr:from>
        <xdr:to>
          <xdr:col>9</xdr:col>
          <xdr:colOff>952500</xdr:colOff>
          <xdr:row>83</xdr:row>
          <xdr:rowOff>184150</xdr:rowOff>
        </xdr:to>
        <xdr:sp macro="" textlink="">
          <xdr:nvSpPr>
            <xdr:cNvPr id="107580" name="Group Box 60" hidden="1">
              <a:extLst>
                <a:ext uri="{63B3BB69-23CF-44E3-9099-C40C66FF867C}">
                  <a14:compatExt spid="_x0000_s107580"/>
                </a:ext>
                <a:ext uri="{FF2B5EF4-FFF2-40B4-BE49-F238E27FC236}">
                  <a16:creationId xmlns:a16="http://schemas.microsoft.com/office/drawing/2014/main" id="{00000000-0008-0000-0200-00003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82</xdr:row>
          <xdr:rowOff>0</xdr:rowOff>
        </xdr:from>
        <xdr:to>
          <xdr:col>9</xdr:col>
          <xdr:colOff>190500</xdr:colOff>
          <xdr:row>83</xdr:row>
          <xdr:rowOff>184150</xdr:rowOff>
        </xdr:to>
        <xdr:sp macro="" textlink="">
          <xdr:nvSpPr>
            <xdr:cNvPr id="107581" name="Group Box 61" hidden="1">
              <a:extLst>
                <a:ext uri="{63B3BB69-23CF-44E3-9099-C40C66FF867C}">
                  <a14:compatExt spid="_x0000_s107581"/>
                </a:ext>
                <a:ext uri="{FF2B5EF4-FFF2-40B4-BE49-F238E27FC236}">
                  <a16:creationId xmlns:a16="http://schemas.microsoft.com/office/drawing/2014/main" id="{00000000-0008-0000-0200-00003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56</xdr:row>
          <xdr:rowOff>114300</xdr:rowOff>
        </xdr:from>
        <xdr:to>
          <xdr:col>6</xdr:col>
          <xdr:colOff>476250</xdr:colOff>
          <xdr:row>56</xdr:row>
          <xdr:rowOff>361950</xdr:rowOff>
        </xdr:to>
        <xdr:sp macro="" textlink="">
          <xdr:nvSpPr>
            <xdr:cNvPr id="107582" name="Option Button 62" hidden="1">
              <a:extLst>
                <a:ext uri="{63B3BB69-23CF-44E3-9099-C40C66FF867C}">
                  <a14:compatExt spid="_x0000_s107582"/>
                </a:ext>
                <a:ext uri="{FF2B5EF4-FFF2-40B4-BE49-F238E27FC236}">
                  <a16:creationId xmlns:a16="http://schemas.microsoft.com/office/drawing/2014/main" id="{00000000-0008-0000-0200-00003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56</xdr:row>
          <xdr:rowOff>127000</xdr:rowOff>
        </xdr:from>
        <xdr:to>
          <xdr:col>8</xdr:col>
          <xdr:colOff>419100</xdr:colOff>
          <xdr:row>56</xdr:row>
          <xdr:rowOff>361950</xdr:rowOff>
        </xdr:to>
        <xdr:sp macro="" textlink="">
          <xdr:nvSpPr>
            <xdr:cNvPr id="107583" name="Option Button 63" hidden="1">
              <a:extLst>
                <a:ext uri="{63B3BB69-23CF-44E3-9099-C40C66FF867C}">
                  <a14:compatExt spid="_x0000_s107583"/>
                </a:ext>
                <a:ext uri="{FF2B5EF4-FFF2-40B4-BE49-F238E27FC236}">
                  <a16:creationId xmlns:a16="http://schemas.microsoft.com/office/drawing/2014/main" id="{00000000-0008-0000-0200-00003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56</xdr:row>
          <xdr:rowOff>57150</xdr:rowOff>
        </xdr:from>
        <xdr:to>
          <xdr:col>8</xdr:col>
          <xdr:colOff>666750</xdr:colOff>
          <xdr:row>56</xdr:row>
          <xdr:rowOff>419100</xdr:rowOff>
        </xdr:to>
        <xdr:sp macro="" textlink="">
          <xdr:nvSpPr>
            <xdr:cNvPr id="107584" name="Group Box 64" hidden="1">
              <a:extLst>
                <a:ext uri="{63B3BB69-23CF-44E3-9099-C40C66FF867C}">
                  <a14:compatExt spid="_x0000_s107584"/>
                </a:ext>
                <a:ext uri="{FF2B5EF4-FFF2-40B4-BE49-F238E27FC236}">
                  <a16:creationId xmlns:a16="http://schemas.microsoft.com/office/drawing/2014/main" id="{00000000-0008-0000-0200-00004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57</xdr:row>
          <xdr:rowOff>114300</xdr:rowOff>
        </xdr:from>
        <xdr:to>
          <xdr:col>6</xdr:col>
          <xdr:colOff>355600</xdr:colOff>
          <xdr:row>57</xdr:row>
          <xdr:rowOff>361950</xdr:rowOff>
        </xdr:to>
        <xdr:sp macro="" textlink="">
          <xdr:nvSpPr>
            <xdr:cNvPr id="107585" name="Option Button 65" hidden="1">
              <a:extLst>
                <a:ext uri="{63B3BB69-23CF-44E3-9099-C40C66FF867C}">
                  <a14:compatExt spid="_x0000_s107585"/>
                </a:ext>
                <a:ext uri="{FF2B5EF4-FFF2-40B4-BE49-F238E27FC236}">
                  <a16:creationId xmlns:a16="http://schemas.microsoft.com/office/drawing/2014/main" id="{00000000-0008-0000-0200-00004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57</xdr:row>
          <xdr:rowOff>133350</xdr:rowOff>
        </xdr:from>
        <xdr:to>
          <xdr:col>8</xdr:col>
          <xdr:colOff>419100</xdr:colOff>
          <xdr:row>57</xdr:row>
          <xdr:rowOff>374650</xdr:rowOff>
        </xdr:to>
        <xdr:sp macro="" textlink="">
          <xdr:nvSpPr>
            <xdr:cNvPr id="107586" name="Option Button 66" hidden="1">
              <a:extLst>
                <a:ext uri="{63B3BB69-23CF-44E3-9099-C40C66FF867C}">
                  <a14:compatExt spid="_x0000_s107586"/>
                </a:ext>
                <a:ext uri="{FF2B5EF4-FFF2-40B4-BE49-F238E27FC236}">
                  <a16:creationId xmlns:a16="http://schemas.microsoft.com/office/drawing/2014/main" id="{00000000-0008-0000-0200-00004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57</xdr:row>
          <xdr:rowOff>76200</xdr:rowOff>
        </xdr:from>
        <xdr:to>
          <xdr:col>8</xdr:col>
          <xdr:colOff>1143000</xdr:colOff>
          <xdr:row>57</xdr:row>
          <xdr:rowOff>419100</xdr:rowOff>
        </xdr:to>
        <xdr:sp macro="" textlink="">
          <xdr:nvSpPr>
            <xdr:cNvPr id="107587" name="Group Box 67" hidden="1">
              <a:extLst>
                <a:ext uri="{63B3BB69-23CF-44E3-9099-C40C66FF867C}">
                  <a14:compatExt spid="_x0000_s107587"/>
                </a:ext>
                <a:ext uri="{FF2B5EF4-FFF2-40B4-BE49-F238E27FC236}">
                  <a16:creationId xmlns:a16="http://schemas.microsoft.com/office/drawing/2014/main" id="{00000000-0008-0000-0200-00004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74</xdr:row>
          <xdr:rowOff>69850</xdr:rowOff>
        </xdr:from>
        <xdr:to>
          <xdr:col>9</xdr:col>
          <xdr:colOff>38100</xdr:colOff>
          <xdr:row>74</xdr:row>
          <xdr:rowOff>361950</xdr:rowOff>
        </xdr:to>
        <xdr:sp macro="" textlink="">
          <xdr:nvSpPr>
            <xdr:cNvPr id="107588" name="Group Box 68" hidden="1">
              <a:extLst>
                <a:ext uri="{63B3BB69-23CF-44E3-9099-C40C66FF867C}">
                  <a14:compatExt spid="_x0000_s107588"/>
                </a:ext>
                <a:ext uri="{FF2B5EF4-FFF2-40B4-BE49-F238E27FC236}">
                  <a16:creationId xmlns:a16="http://schemas.microsoft.com/office/drawing/2014/main" id="{00000000-0008-0000-0200-00004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76</xdr:row>
          <xdr:rowOff>0</xdr:rowOff>
        </xdr:from>
        <xdr:to>
          <xdr:col>8</xdr:col>
          <xdr:colOff>1060450</xdr:colOff>
          <xdr:row>76</xdr:row>
          <xdr:rowOff>317500</xdr:rowOff>
        </xdr:to>
        <xdr:sp macro="" textlink="">
          <xdr:nvSpPr>
            <xdr:cNvPr id="107589" name="Group Box 69" hidden="1">
              <a:extLst>
                <a:ext uri="{63B3BB69-23CF-44E3-9099-C40C66FF867C}">
                  <a14:compatExt spid="_x0000_s107589"/>
                </a:ext>
                <a:ext uri="{FF2B5EF4-FFF2-40B4-BE49-F238E27FC236}">
                  <a16:creationId xmlns:a16="http://schemas.microsoft.com/office/drawing/2014/main" id="{00000000-0008-0000-0200-00004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12</xdr:row>
          <xdr:rowOff>57150</xdr:rowOff>
        </xdr:from>
        <xdr:to>
          <xdr:col>8</xdr:col>
          <xdr:colOff>374650</xdr:colOff>
          <xdr:row>12</xdr:row>
          <xdr:rowOff>298450</xdr:rowOff>
        </xdr:to>
        <xdr:sp macro="" textlink="">
          <xdr:nvSpPr>
            <xdr:cNvPr id="107590" name="Option Button 70" hidden="1">
              <a:extLst>
                <a:ext uri="{63B3BB69-23CF-44E3-9099-C40C66FF867C}">
                  <a14:compatExt spid="_x0000_s107590"/>
                </a:ext>
                <a:ext uri="{FF2B5EF4-FFF2-40B4-BE49-F238E27FC236}">
                  <a16:creationId xmlns:a16="http://schemas.microsoft.com/office/drawing/2014/main" id="{00000000-0008-0000-0200-00004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31750</xdr:rowOff>
        </xdr:from>
        <xdr:to>
          <xdr:col>9</xdr:col>
          <xdr:colOff>1276350</xdr:colOff>
          <xdr:row>13</xdr:row>
          <xdr:rowOff>0</xdr:rowOff>
        </xdr:to>
        <xdr:sp macro="" textlink="">
          <xdr:nvSpPr>
            <xdr:cNvPr id="107591" name="Group Box 71" hidden="1">
              <a:extLst>
                <a:ext uri="{63B3BB69-23CF-44E3-9099-C40C66FF867C}">
                  <a14:compatExt spid="_x0000_s107591"/>
                </a:ext>
                <a:ext uri="{FF2B5EF4-FFF2-40B4-BE49-F238E27FC236}">
                  <a16:creationId xmlns:a16="http://schemas.microsoft.com/office/drawing/2014/main" id="{00000000-0008-0000-0200-00004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545123</xdr:colOff>
      <xdr:row>9</xdr:row>
      <xdr:rowOff>17585</xdr:rowOff>
    </xdr:from>
    <xdr:to>
      <xdr:col>4</xdr:col>
      <xdr:colOff>767862</xdr:colOff>
      <xdr:row>9</xdr:row>
      <xdr:rowOff>199293</xdr:rowOff>
    </xdr:to>
    <xdr:sp macro="" textlink="">
      <xdr:nvSpPr>
        <xdr:cNvPr id="26" name="テキスト ボックス 25">
          <a:extLst>
            <a:ext uri="{FF2B5EF4-FFF2-40B4-BE49-F238E27FC236}">
              <a16:creationId xmlns:a16="http://schemas.microsoft.com/office/drawing/2014/main" id="{4012703B-AFEB-47F4-A009-969362ED9E92}"/>
            </a:ext>
          </a:extLst>
        </xdr:cNvPr>
        <xdr:cNvSpPr txBox="1"/>
      </xdr:nvSpPr>
      <xdr:spPr>
        <a:xfrm>
          <a:off x="2170723" y="1986085"/>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9</xdr:row>
      <xdr:rowOff>29307</xdr:rowOff>
    </xdr:from>
    <xdr:to>
      <xdr:col>5</xdr:col>
      <xdr:colOff>1201616</xdr:colOff>
      <xdr:row>9</xdr:row>
      <xdr:rowOff>211015</xdr:rowOff>
    </xdr:to>
    <xdr:sp macro="" textlink="">
      <xdr:nvSpPr>
        <xdr:cNvPr id="27" name="テキスト ボックス 26">
          <a:extLst>
            <a:ext uri="{FF2B5EF4-FFF2-40B4-BE49-F238E27FC236}">
              <a16:creationId xmlns:a16="http://schemas.microsoft.com/office/drawing/2014/main" id="{04A862AA-4063-4245-B8E5-BB0327E2BC77}"/>
            </a:ext>
          </a:extLst>
        </xdr:cNvPr>
        <xdr:cNvSpPr txBox="1"/>
      </xdr:nvSpPr>
      <xdr:spPr>
        <a:xfrm>
          <a:off x="3474427" y="1997807"/>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9</xdr:row>
      <xdr:rowOff>23446</xdr:rowOff>
    </xdr:from>
    <xdr:to>
      <xdr:col>6</xdr:col>
      <xdr:colOff>1213339</xdr:colOff>
      <xdr:row>9</xdr:row>
      <xdr:rowOff>205154</xdr:rowOff>
    </xdr:to>
    <xdr:sp macro="" textlink="">
      <xdr:nvSpPr>
        <xdr:cNvPr id="28" name="テキスト ボックス 27">
          <a:extLst>
            <a:ext uri="{FF2B5EF4-FFF2-40B4-BE49-F238E27FC236}">
              <a16:creationId xmlns:a16="http://schemas.microsoft.com/office/drawing/2014/main" id="{B73DCDDC-0D1D-4A53-A1AB-9517EF855B77}"/>
            </a:ext>
          </a:extLst>
        </xdr:cNvPr>
        <xdr:cNvSpPr txBox="1"/>
      </xdr:nvSpPr>
      <xdr:spPr>
        <a:xfrm>
          <a:off x="4845050" y="1991946"/>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xdr:twoCellAnchor>
    <xdr:from>
      <xdr:col>8</xdr:col>
      <xdr:colOff>814753</xdr:colOff>
      <xdr:row>28</xdr:row>
      <xdr:rowOff>486507</xdr:rowOff>
    </xdr:from>
    <xdr:to>
      <xdr:col>9</xdr:col>
      <xdr:colOff>515815</xdr:colOff>
      <xdr:row>28</xdr:row>
      <xdr:rowOff>756138</xdr:rowOff>
    </xdr:to>
    <xdr:sp macro="" textlink="">
      <xdr:nvSpPr>
        <xdr:cNvPr id="29" name="テキスト ボックス 28">
          <a:extLst>
            <a:ext uri="{FF2B5EF4-FFF2-40B4-BE49-F238E27FC236}">
              <a16:creationId xmlns:a16="http://schemas.microsoft.com/office/drawing/2014/main" id="{5FB15B2E-A814-44EA-AAAD-3A8E3D40F489}"/>
            </a:ext>
          </a:extLst>
        </xdr:cNvPr>
        <xdr:cNvSpPr txBox="1"/>
      </xdr:nvSpPr>
      <xdr:spPr>
        <a:xfrm>
          <a:off x="7387003" y="7560407"/>
          <a:ext cx="1059962" cy="2696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t>（整数で記入）</a:t>
          </a:r>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10</xdr:row>
          <xdr:rowOff>38100</xdr:rowOff>
        </xdr:from>
        <xdr:to>
          <xdr:col>6</xdr:col>
          <xdr:colOff>857250</xdr:colOff>
          <xdr:row>10</xdr:row>
          <xdr:rowOff>209550</xdr:rowOff>
        </xdr:to>
        <xdr:sp macro="" textlink="">
          <xdr:nvSpPr>
            <xdr:cNvPr id="107592" name="Group Box 72" hidden="1">
              <a:extLst>
                <a:ext uri="{63B3BB69-23CF-44E3-9099-C40C66FF867C}">
                  <a14:compatExt spid="_x0000_s107592"/>
                </a:ext>
                <a:ext uri="{FF2B5EF4-FFF2-40B4-BE49-F238E27FC236}">
                  <a16:creationId xmlns:a16="http://schemas.microsoft.com/office/drawing/2014/main" id="{00000000-0008-0000-0200-00004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4</xdr:col>
      <xdr:colOff>545123</xdr:colOff>
      <xdr:row>11</xdr:row>
      <xdr:rowOff>17585</xdr:rowOff>
    </xdr:from>
    <xdr:to>
      <xdr:col>4</xdr:col>
      <xdr:colOff>767862</xdr:colOff>
      <xdr:row>11</xdr:row>
      <xdr:rowOff>199293</xdr:rowOff>
    </xdr:to>
    <xdr:sp macro="" textlink="">
      <xdr:nvSpPr>
        <xdr:cNvPr id="30" name="テキスト ボックス 29">
          <a:extLst>
            <a:ext uri="{FF2B5EF4-FFF2-40B4-BE49-F238E27FC236}">
              <a16:creationId xmlns:a16="http://schemas.microsoft.com/office/drawing/2014/main" id="{0DD96C9C-E78F-492F-A444-C4F1306B7002}"/>
            </a:ext>
          </a:extLst>
        </xdr:cNvPr>
        <xdr:cNvSpPr txBox="1"/>
      </xdr:nvSpPr>
      <xdr:spPr>
        <a:xfrm>
          <a:off x="2170723" y="2436935"/>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11</xdr:row>
      <xdr:rowOff>29307</xdr:rowOff>
    </xdr:from>
    <xdr:to>
      <xdr:col>5</xdr:col>
      <xdr:colOff>1201616</xdr:colOff>
      <xdr:row>11</xdr:row>
      <xdr:rowOff>211015</xdr:rowOff>
    </xdr:to>
    <xdr:sp macro="" textlink="">
      <xdr:nvSpPr>
        <xdr:cNvPr id="31" name="テキスト ボックス 30">
          <a:extLst>
            <a:ext uri="{FF2B5EF4-FFF2-40B4-BE49-F238E27FC236}">
              <a16:creationId xmlns:a16="http://schemas.microsoft.com/office/drawing/2014/main" id="{73925FF3-88FB-4736-B500-E202A06E5AFD}"/>
            </a:ext>
          </a:extLst>
        </xdr:cNvPr>
        <xdr:cNvSpPr txBox="1"/>
      </xdr:nvSpPr>
      <xdr:spPr>
        <a:xfrm>
          <a:off x="3474427" y="2448657"/>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11</xdr:row>
      <xdr:rowOff>23446</xdr:rowOff>
    </xdr:from>
    <xdr:to>
      <xdr:col>6</xdr:col>
      <xdr:colOff>1213339</xdr:colOff>
      <xdr:row>11</xdr:row>
      <xdr:rowOff>205154</xdr:rowOff>
    </xdr:to>
    <xdr:sp macro="" textlink="">
      <xdr:nvSpPr>
        <xdr:cNvPr id="32" name="テキスト ボックス 31">
          <a:extLst>
            <a:ext uri="{FF2B5EF4-FFF2-40B4-BE49-F238E27FC236}">
              <a16:creationId xmlns:a16="http://schemas.microsoft.com/office/drawing/2014/main" id="{23D26E76-3845-4B62-9AFB-9AA5971D5892}"/>
            </a:ext>
          </a:extLst>
        </xdr:cNvPr>
        <xdr:cNvSpPr txBox="1"/>
      </xdr:nvSpPr>
      <xdr:spPr>
        <a:xfrm>
          <a:off x="4845050" y="2442796"/>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6</xdr:col>
          <xdr:colOff>857250</xdr:colOff>
          <xdr:row>12</xdr:row>
          <xdr:rowOff>171450</xdr:rowOff>
        </xdr:to>
        <xdr:sp macro="" textlink="">
          <xdr:nvSpPr>
            <xdr:cNvPr id="107593" name="Group Box 73" hidden="1">
              <a:extLst>
                <a:ext uri="{63B3BB69-23CF-44E3-9099-C40C66FF867C}">
                  <a14:compatExt spid="_x0000_s107593"/>
                </a:ext>
                <a:ext uri="{FF2B5EF4-FFF2-40B4-BE49-F238E27FC236}">
                  <a16:creationId xmlns:a16="http://schemas.microsoft.com/office/drawing/2014/main" id="{00000000-0008-0000-0200-00004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9</xdr:col>
      <xdr:colOff>1296007</xdr:colOff>
      <xdr:row>11</xdr:row>
      <xdr:rowOff>43747</xdr:rowOff>
    </xdr:from>
    <xdr:to>
      <xdr:col>11</xdr:col>
      <xdr:colOff>145982</xdr:colOff>
      <xdr:row>12</xdr:row>
      <xdr:rowOff>3702</xdr:rowOff>
    </xdr:to>
    <xdr:sp macro="" textlink="">
      <xdr:nvSpPr>
        <xdr:cNvPr id="33" name="テキスト ボックス 32">
          <a:extLst>
            <a:ext uri="{FF2B5EF4-FFF2-40B4-BE49-F238E27FC236}">
              <a16:creationId xmlns:a16="http://schemas.microsoft.com/office/drawing/2014/main" id="{82EAB258-22A2-4A61-B6C6-6BADFC1CC77E}"/>
            </a:ext>
          </a:extLst>
        </xdr:cNvPr>
        <xdr:cNvSpPr txBox="1"/>
      </xdr:nvSpPr>
      <xdr:spPr>
        <a:xfrm>
          <a:off x="9227157" y="2463097"/>
          <a:ext cx="640675" cy="1758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11</xdr:row>
          <xdr:rowOff>31750</xdr:rowOff>
        </xdr:from>
        <xdr:to>
          <xdr:col>9</xdr:col>
          <xdr:colOff>1276350</xdr:colOff>
          <xdr:row>12</xdr:row>
          <xdr:rowOff>127000</xdr:rowOff>
        </xdr:to>
        <xdr:sp macro="" textlink="">
          <xdr:nvSpPr>
            <xdr:cNvPr id="107594" name="Group Box 74" hidden="1">
              <a:extLst>
                <a:ext uri="{63B3BB69-23CF-44E3-9099-C40C66FF867C}">
                  <a14:compatExt spid="_x0000_s107594"/>
                </a:ext>
                <a:ext uri="{FF2B5EF4-FFF2-40B4-BE49-F238E27FC236}">
                  <a16:creationId xmlns:a16="http://schemas.microsoft.com/office/drawing/2014/main" id="{00000000-0008-0000-0200-00004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30</xdr:row>
          <xdr:rowOff>228600</xdr:rowOff>
        </xdr:from>
        <xdr:to>
          <xdr:col>5</xdr:col>
          <xdr:colOff>279400</xdr:colOff>
          <xdr:row>32</xdr:row>
          <xdr:rowOff>12700</xdr:rowOff>
        </xdr:to>
        <xdr:sp macro="" textlink="">
          <xdr:nvSpPr>
            <xdr:cNvPr id="107595" name="Option Button 75" hidden="1">
              <a:extLst>
                <a:ext uri="{63B3BB69-23CF-44E3-9099-C40C66FF867C}">
                  <a14:compatExt spid="_x0000_s107595"/>
                </a:ext>
                <a:ext uri="{FF2B5EF4-FFF2-40B4-BE49-F238E27FC236}">
                  <a16:creationId xmlns:a16="http://schemas.microsoft.com/office/drawing/2014/main" id="{00000000-0008-0000-0200-00004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990600</xdr:colOff>
          <xdr:row>31</xdr:row>
          <xdr:rowOff>38100</xdr:rowOff>
        </xdr:from>
        <xdr:to>
          <xdr:col>6</xdr:col>
          <xdr:colOff>1193800</xdr:colOff>
          <xdr:row>31</xdr:row>
          <xdr:rowOff>209550</xdr:rowOff>
        </xdr:to>
        <xdr:sp macro="" textlink="">
          <xdr:nvSpPr>
            <xdr:cNvPr id="107596" name="Option Button 76" hidden="1">
              <a:extLst>
                <a:ext uri="{63B3BB69-23CF-44E3-9099-C40C66FF867C}">
                  <a14:compatExt spid="_x0000_s107596"/>
                </a:ext>
                <a:ext uri="{FF2B5EF4-FFF2-40B4-BE49-F238E27FC236}">
                  <a16:creationId xmlns:a16="http://schemas.microsoft.com/office/drawing/2014/main" id="{00000000-0008-0000-0200-00004C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952500</xdr:colOff>
          <xdr:row>30</xdr:row>
          <xdr:rowOff>228600</xdr:rowOff>
        </xdr:from>
        <xdr:to>
          <xdr:col>5</xdr:col>
          <xdr:colOff>1200150</xdr:colOff>
          <xdr:row>32</xdr:row>
          <xdr:rowOff>0</xdr:rowOff>
        </xdr:to>
        <xdr:sp macro="" textlink="">
          <xdr:nvSpPr>
            <xdr:cNvPr id="107597" name="Option Button 77" hidden="1">
              <a:extLst>
                <a:ext uri="{63B3BB69-23CF-44E3-9099-C40C66FF867C}">
                  <a14:compatExt spid="_x0000_s107597"/>
                </a:ext>
                <a:ext uri="{FF2B5EF4-FFF2-40B4-BE49-F238E27FC236}">
                  <a16:creationId xmlns:a16="http://schemas.microsoft.com/office/drawing/2014/main" id="{00000000-0008-0000-0200-00004D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702605</xdr:colOff>
      <xdr:row>34</xdr:row>
      <xdr:rowOff>38302</xdr:rowOff>
    </xdr:from>
    <xdr:to>
      <xdr:col>9</xdr:col>
      <xdr:colOff>1010816</xdr:colOff>
      <xdr:row>34</xdr:row>
      <xdr:rowOff>306795</xdr:rowOff>
    </xdr:to>
    <xdr:sp macro="" textlink="">
      <xdr:nvSpPr>
        <xdr:cNvPr id="34" name="テキスト ボックス 33">
          <a:extLst>
            <a:ext uri="{FF2B5EF4-FFF2-40B4-BE49-F238E27FC236}">
              <a16:creationId xmlns:a16="http://schemas.microsoft.com/office/drawing/2014/main" id="{BE5C1046-004F-4601-B233-21962EB07251}"/>
            </a:ext>
          </a:extLst>
        </xdr:cNvPr>
        <xdr:cNvSpPr txBox="1"/>
      </xdr:nvSpPr>
      <xdr:spPr>
        <a:xfrm>
          <a:off x="8633755" y="9715702"/>
          <a:ext cx="308211" cy="2367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6</xdr:col>
      <xdr:colOff>38615</xdr:colOff>
      <xdr:row>37</xdr:row>
      <xdr:rowOff>244562</xdr:rowOff>
    </xdr:from>
    <xdr:to>
      <xdr:col>7</xdr:col>
      <xdr:colOff>1460929</xdr:colOff>
      <xdr:row>37</xdr:row>
      <xdr:rowOff>456943</xdr:rowOff>
    </xdr:to>
    <xdr:sp macro="" textlink="">
      <xdr:nvSpPr>
        <xdr:cNvPr id="35" name="テキスト ボックス 34">
          <a:extLst>
            <a:ext uri="{FF2B5EF4-FFF2-40B4-BE49-F238E27FC236}">
              <a16:creationId xmlns:a16="http://schemas.microsoft.com/office/drawing/2014/main" id="{3ADA1BF8-1536-4DEC-948C-4ECE7EFE3985}"/>
            </a:ext>
          </a:extLst>
        </xdr:cNvPr>
        <xdr:cNvSpPr txBox="1"/>
      </xdr:nvSpPr>
      <xdr:spPr>
        <a:xfrm>
          <a:off x="3893065" y="10747462"/>
          <a:ext cx="2679614" cy="212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kern="1200">
              <a:solidFill>
                <a:schemeClr val="tx1"/>
              </a:solidFill>
              <a:latin typeface="+mn-ea"/>
              <a:ea typeface="+mn-ea"/>
            </a:rPr>
            <a:t>※</a:t>
          </a:r>
          <a:r>
            <a:rPr kumimoji="1" lang="ja-JP" altLang="en-US" sz="900" kern="1200">
              <a:solidFill>
                <a:schemeClr val="tx1"/>
              </a:solidFill>
              <a:latin typeface="+mn-ea"/>
              <a:ea typeface="+mn-ea"/>
            </a:rPr>
            <a:t>同一グループで同じ名称を記載すること</a:t>
          </a:r>
        </a:p>
      </xdr:txBody>
    </xdr:sp>
    <xdr:clientData/>
  </xdr:twoCellAnchor>
  <mc:AlternateContent xmlns:mc="http://schemas.openxmlformats.org/markup-compatibility/2006">
    <mc:Choice xmlns:a14="http://schemas.microsoft.com/office/drawing/2010/main" Requires="a14">
      <xdr:twoCellAnchor editAs="oneCell">
        <xdr:from>
          <xdr:col>6</xdr:col>
          <xdr:colOff>95250</xdr:colOff>
          <xdr:row>58</xdr:row>
          <xdr:rowOff>107950</xdr:rowOff>
        </xdr:from>
        <xdr:to>
          <xdr:col>6</xdr:col>
          <xdr:colOff>342900</xdr:colOff>
          <xdr:row>58</xdr:row>
          <xdr:rowOff>355600</xdr:rowOff>
        </xdr:to>
        <xdr:sp macro="" textlink="">
          <xdr:nvSpPr>
            <xdr:cNvPr id="107598" name="Option Button 78" hidden="1">
              <a:extLst>
                <a:ext uri="{63B3BB69-23CF-44E3-9099-C40C66FF867C}">
                  <a14:compatExt spid="_x0000_s107598"/>
                </a:ext>
                <a:ext uri="{FF2B5EF4-FFF2-40B4-BE49-F238E27FC236}">
                  <a16:creationId xmlns:a16="http://schemas.microsoft.com/office/drawing/2014/main" id="{00000000-0008-0000-0200-00004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58</xdr:row>
          <xdr:rowOff>133350</xdr:rowOff>
        </xdr:from>
        <xdr:to>
          <xdr:col>8</xdr:col>
          <xdr:colOff>419100</xdr:colOff>
          <xdr:row>58</xdr:row>
          <xdr:rowOff>374650</xdr:rowOff>
        </xdr:to>
        <xdr:sp macro="" textlink="">
          <xdr:nvSpPr>
            <xdr:cNvPr id="107599" name="Option Button 79" hidden="1">
              <a:extLst>
                <a:ext uri="{63B3BB69-23CF-44E3-9099-C40C66FF867C}">
                  <a14:compatExt spid="_x0000_s107599"/>
                </a:ext>
                <a:ext uri="{FF2B5EF4-FFF2-40B4-BE49-F238E27FC236}">
                  <a16:creationId xmlns:a16="http://schemas.microsoft.com/office/drawing/2014/main" id="{00000000-0008-0000-0200-00004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58</xdr:row>
          <xdr:rowOff>76200</xdr:rowOff>
        </xdr:from>
        <xdr:to>
          <xdr:col>8</xdr:col>
          <xdr:colOff>1143000</xdr:colOff>
          <xdr:row>58</xdr:row>
          <xdr:rowOff>419100</xdr:rowOff>
        </xdr:to>
        <xdr:sp macro="" textlink="">
          <xdr:nvSpPr>
            <xdr:cNvPr id="107600" name="Group Box 80" hidden="1">
              <a:extLst>
                <a:ext uri="{63B3BB69-23CF-44E3-9099-C40C66FF867C}">
                  <a14:compatExt spid="_x0000_s107600"/>
                </a:ext>
                <a:ext uri="{FF2B5EF4-FFF2-40B4-BE49-F238E27FC236}">
                  <a16:creationId xmlns:a16="http://schemas.microsoft.com/office/drawing/2014/main" id="{00000000-0008-0000-0200-00005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60</xdr:row>
          <xdr:rowOff>88900</xdr:rowOff>
        </xdr:from>
        <xdr:to>
          <xdr:col>7</xdr:col>
          <xdr:colOff>476250</xdr:colOff>
          <xdr:row>60</xdr:row>
          <xdr:rowOff>323850</xdr:rowOff>
        </xdr:to>
        <xdr:sp macro="" textlink="">
          <xdr:nvSpPr>
            <xdr:cNvPr id="107601" name="Option Button 81" hidden="1">
              <a:extLst>
                <a:ext uri="{63B3BB69-23CF-44E3-9099-C40C66FF867C}">
                  <a14:compatExt spid="_x0000_s107601"/>
                </a:ext>
                <a:ext uri="{FF2B5EF4-FFF2-40B4-BE49-F238E27FC236}">
                  <a16:creationId xmlns:a16="http://schemas.microsoft.com/office/drawing/2014/main" id="{00000000-0008-0000-0200-00005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xdr:col>
      <xdr:colOff>24917</xdr:colOff>
      <xdr:row>61</xdr:row>
      <xdr:rowOff>103268</xdr:rowOff>
    </xdr:from>
    <xdr:ext cx="1350819" cy="209032"/>
    <xdr:sp macro="" textlink="">
      <xdr:nvSpPr>
        <xdr:cNvPr id="36" name="テキスト ボックス 35">
          <a:extLst>
            <a:ext uri="{FF2B5EF4-FFF2-40B4-BE49-F238E27FC236}">
              <a16:creationId xmlns:a16="http://schemas.microsoft.com/office/drawing/2014/main" id="{49C74061-353D-4E4C-9845-A4EE56E701CA}"/>
            </a:ext>
          </a:extLst>
        </xdr:cNvPr>
        <xdr:cNvSpPr txBox="1"/>
      </xdr:nvSpPr>
      <xdr:spPr>
        <a:xfrm>
          <a:off x="5238267" y="20728068"/>
          <a:ext cx="1350819"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700" b="0">
              <a:solidFill>
                <a:sysClr val="windowText" lastClr="000000"/>
              </a:solidFill>
            </a:rPr>
            <a:t>→②③④⑥の記入は不要</a:t>
          </a:r>
        </a:p>
      </xdr:txBody>
    </xdr:sp>
    <xdr:clientData/>
  </xdr:oneCellAnchor>
  <mc:AlternateContent xmlns:mc="http://schemas.openxmlformats.org/markup-compatibility/2006">
    <mc:Choice xmlns:a14="http://schemas.microsoft.com/office/drawing/2010/main" Requires="a14">
      <xdr:twoCellAnchor editAs="oneCell">
        <xdr:from>
          <xdr:col>6</xdr:col>
          <xdr:colOff>133350</xdr:colOff>
          <xdr:row>61</xdr:row>
          <xdr:rowOff>12700</xdr:rowOff>
        </xdr:from>
        <xdr:to>
          <xdr:col>9</xdr:col>
          <xdr:colOff>1143000</xdr:colOff>
          <xdr:row>61</xdr:row>
          <xdr:rowOff>393700</xdr:rowOff>
        </xdr:to>
        <xdr:sp macro="" textlink="">
          <xdr:nvSpPr>
            <xdr:cNvPr id="107602" name="Group Box 82" hidden="1">
              <a:extLst>
                <a:ext uri="{63B3BB69-23CF-44E3-9099-C40C66FF867C}">
                  <a14:compatExt spid="_x0000_s107602"/>
                </a:ext>
                <a:ext uri="{FF2B5EF4-FFF2-40B4-BE49-F238E27FC236}">
                  <a16:creationId xmlns:a16="http://schemas.microsoft.com/office/drawing/2014/main" id="{00000000-0008-0000-0200-00005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xdr:twoCellAnchor>
    <xdr:from>
      <xdr:col>5</xdr:col>
      <xdr:colOff>991384</xdr:colOff>
      <xdr:row>62</xdr:row>
      <xdr:rowOff>50219</xdr:rowOff>
    </xdr:from>
    <xdr:to>
      <xdr:col>6</xdr:col>
      <xdr:colOff>46822</xdr:colOff>
      <xdr:row>62</xdr:row>
      <xdr:rowOff>421798</xdr:rowOff>
    </xdr:to>
    <xdr:sp macro="" textlink="">
      <xdr:nvSpPr>
        <xdr:cNvPr id="37" name="テキスト ボックス 36">
          <a:extLst>
            <a:ext uri="{FF2B5EF4-FFF2-40B4-BE49-F238E27FC236}">
              <a16:creationId xmlns:a16="http://schemas.microsoft.com/office/drawing/2014/main" id="{C480A74C-D023-4E9E-ABF0-A4DDEDFBF0BD}"/>
            </a:ext>
          </a:extLst>
        </xdr:cNvPr>
        <xdr:cNvSpPr txBox="1"/>
      </xdr:nvSpPr>
      <xdr:spPr>
        <a:xfrm>
          <a:off x="3486934" y="21081419"/>
          <a:ext cx="414338" cy="3715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a:t>
          </a:r>
          <a:endParaRPr kumimoji="1" lang="en-US" altLang="ja-JP" sz="1100"/>
        </a:p>
      </xdr:txBody>
    </xdr:sp>
    <xdr:clientData/>
  </xdr:twoCellAnchor>
  <xdr:twoCellAnchor>
    <xdr:from>
      <xdr:col>4</xdr:col>
      <xdr:colOff>58315</xdr:colOff>
      <xdr:row>62</xdr:row>
      <xdr:rowOff>7620</xdr:rowOff>
    </xdr:from>
    <xdr:to>
      <xdr:col>5</xdr:col>
      <xdr:colOff>1428750</xdr:colOff>
      <xdr:row>62</xdr:row>
      <xdr:rowOff>207818</xdr:rowOff>
    </xdr:to>
    <xdr:sp macro="" textlink="">
      <xdr:nvSpPr>
        <xdr:cNvPr id="38" name="テキスト ボックス 37">
          <a:extLst>
            <a:ext uri="{FF2B5EF4-FFF2-40B4-BE49-F238E27FC236}">
              <a16:creationId xmlns:a16="http://schemas.microsoft.com/office/drawing/2014/main" id="{1D417C75-2032-485E-9473-3E93571A3B3C}"/>
            </a:ext>
          </a:extLst>
        </xdr:cNvPr>
        <xdr:cNvSpPr txBox="1"/>
      </xdr:nvSpPr>
      <xdr:spPr>
        <a:xfrm>
          <a:off x="1683915" y="21038820"/>
          <a:ext cx="2170535" cy="2001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700" b="0">
              <a:solidFill>
                <a:schemeClr val="tx1"/>
              </a:solidFill>
            </a:rPr>
            <a:t>（本年５月から７月の平均）（小数点以下切り捨て）</a:t>
          </a:r>
          <a:endParaRPr kumimoji="1" lang="en-US" altLang="ja-JP" sz="700" b="0">
            <a:solidFill>
              <a:schemeClr val="tx1"/>
            </a:solidFill>
          </a:endParaRPr>
        </a:p>
      </xdr:txBody>
    </xdr:sp>
    <xdr:clientData/>
  </xdr:twoCellAnchor>
  <xdr:twoCellAnchor>
    <xdr:from>
      <xdr:col>7</xdr:col>
      <xdr:colOff>1171841</xdr:colOff>
      <xdr:row>62</xdr:row>
      <xdr:rowOff>157131</xdr:rowOff>
    </xdr:from>
    <xdr:to>
      <xdr:col>8</xdr:col>
      <xdr:colOff>43746</xdr:colOff>
      <xdr:row>63</xdr:row>
      <xdr:rowOff>81618</xdr:rowOff>
    </xdr:to>
    <xdr:sp macro="" textlink="">
      <xdr:nvSpPr>
        <xdr:cNvPr id="39" name="テキスト ボックス 38">
          <a:extLst>
            <a:ext uri="{FF2B5EF4-FFF2-40B4-BE49-F238E27FC236}">
              <a16:creationId xmlns:a16="http://schemas.microsoft.com/office/drawing/2014/main" id="{FDF74E44-8183-48D9-85CB-811CEC605A62}"/>
            </a:ext>
          </a:extLst>
        </xdr:cNvPr>
        <xdr:cNvSpPr txBox="1"/>
      </xdr:nvSpPr>
      <xdr:spPr>
        <a:xfrm>
          <a:off x="6385191" y="21188331"/>
          <a:ext cx="230805" cy="3689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回</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7</xdr:col>
          <xdr:colOff>457200</xdr:colOff>
          <xdr:row>44</xdr:row>
          <xdr:rowOff>381000</xdr:rowOff>
        </xdr:from>
        <xdr:to>
          <xdr:col>7</xdr:col>
          <xdr:colOff>698500</xdr:colOff>
          <xdr:row>45</xdr:row>
          <xdr:rowOff>38100</xdr:rowOff>
        </xdr:to>
        <xdr:sp macro="" textlink="">
          <xdr:nvSpPr>
            <xdr:cNvPr id="107603" name="Option Button 83" hidden="1">
              <a:extLst>
                <a:ext uri="{63B3BB69-23CF-44E3-9099-C40C66FF867C}">
                  <a14:compatExt spid="_x0000_s107603"/>
                </a:ext>
                <a:ext uri="{FF2B5EF4-FFF2-40B4-BE49-F238E27FC236}">
                  <a16:creationId xmlns:a16="http://schemas.microsoft.com/office/drawing/2014/main" id="{00000000-0008-0000-0200-00005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0</xdr:rowOff>
        </xdr:from>
        <xdr:to>
          <xdr:col>6</xdr:col>
          <xdr:colOff>660400</xdr:colOff>
          <xdr:row>65</xdr:row>
          <xdr:rowOff>247650</xdr:rowOff>
        </xdr:to>
        <xdr:sp macro="" textlink="">
          <xdr:nvSpPr>
            <xdr:cNvPr id="107604" name="Check Box 84" hidden="1">
              <a:extLst>
                <a:ext uri="{63B3BB69-23CF-44E3-9099-C40C66FF867C}">
                  <a14:compatExt spid="_x0000_s107604"/>
                </a:ext>
                <a:ext uri="{FF2B5EF4-FFF2-40B4-BE49-F238E27FC236}">
                  <a16:creationId xmlns:a16="http://schemas.microsoft.com/office/drawing/2014/main" id="{00000000-0008-0000-0200-00005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体重計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146050</xdr:rowOff>
        </xdr:from>
        <xdr:to>
          <xdr:col>8</xdr:col>
          <xdr:colOff>0</xdr:colOff>
          <xdr:row>66</xdr:row>
          <xdr:rowOff>0</xdr:rowOff>
        </xdr:to>
        <xdr:sp macro="" textlink="">
          <xdr:nvSpPr>
            <xdr:cNvPr id="107605" name="Check Box 85" hidden="1">
              <a:extLst>
                <a:ext uri="{63B3BB69-23CF-44E3-9099-C40C66FF867C}">
                  <a14:compatExt spid="_x0000_s107605"/>
                </a:ext>
                <a:ext uri="{FF2B5EF4-FFF2-40B4-BE49-F238E27FC236}">
                  <a16:creationId xmlns:a16="http://schemas.microsoft.com/office/drawing/2014/main" id="{00000000-0008-0000-0200-000055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血中酸素飽和度測定機（パルスオキシメーター）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850900</xdr:colOff>
          <xdr:row>65</xdr:row>
          <xdr:rowOff>12700</xdr:rowOff>
        </xdr:from>
        <xdr:to>
          <xdr:col>9</xdr:col>
          <xdr:colOff>476250</xdr:colOff>
          <xdr:row>65</xdr:row>
          <xdr:rowOff>260350</xdr:rowOff>
        </xdr:to>
        <xdr:sp macro="" textlink="">
          <xdr:nvSpPr>
            <xdr:cNvPr id="107606" name="Check Box 86" hidden="1">
              <a:extLst>
                <a:ext uri="{63B3BB69-23CF-44E3-9099-C40C66FF867C}">
                  <a14:compatExt spid="_x0000_s107606"/>
                </a:ext>
                <a:ext uri="{FF2B5EF4-FFF2-40B4-BE49-F238E27FC236}">
                  <a16:creationId xmlns:a16="http://schemas.microsoft.com/office/drawing/2014/main" id="{00000000-0008-0000-0200-00005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体組成計（体脂肪率、BMI等を含むもの）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698500</xdr:colOff>
          <xdr:row>65</xdr:row>
          <xdr:rowOff>0</xdr:rowOff>
        </xdr:from>
        <xdr:to>
          <xdr:col>6</xdr:col>
          <xdr:colOff>1352550</xdr:colOff>
          <xdr:row>65</xdr:row>
          <xdr:rowOff>247650</xdr:rowOff>
        </xdr:to>
        <xdr:sp macro="" textlink="">
          <xdr:nvSpPr>
            <xdr:cNvPr id="107607" name="Check Box 87" hidden="1">
              <a:extLst>
                <a:ext uri="{63B3BB69-23CF-44E3-9099-C40C66FF867C}">
                  <a14:compatExt spid="_x0000_s107607"/>
                </a:ext>
                <a:ext uri="{FF2B5EF4-FFF2-40B4-BE49-F238E27FC236}">
                  <a16:creationId xmlns:a16="http://schemas.microsoft.com/office/drawing/2014/main" id="{00000000-0008-0000-0200-00005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体温計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1403350</xdr:colOff>
          <xdr:row>65</xdr:row>
          <xdr:rowOff>0</xdr:rowOff>
        </xdr:from>
        <xdr:to>
          <xdr:col>7</xdr:col>
          <xdr:colOff>781050</xdr:colOff>
          <xdr:row>65</xdr:row>
          <xdr:rowOff>247650</xdr:rowOff>
        </xdr:to>
        <xdr:sp macro="" textlink="">
          <xdr:nvSpPr>
            <xdr:cNvPr id="107608" name="Check Box 88" hidden="1">
              <a:extLst>
                <a:ext uri="{63B3BB69-23CF-44E3-9099-C40C66FF867C}">
                  <a14:compatExt spid="_x0000_s107608"/>
                </a:ext>
                <a:ext uri="{FF2B5EF4-FFF2-40B4-BE49-F238E27FC236}">
                  <a16:creationId xmlns:a16="http://schemas.microsoft.com/office/drawing/2014/main" id="{00000000-0008-0000-0200-00005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血圧測定器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65</xdr:row>
          <xdr:rowOff>165100</xdr:rowOff>
        </xdr:from>
        <xdr:to>
          <xdr:col>8</xdr:col>
          <xdr:colOff>781050</xdr:colOff>
          <xdr:row>66</xdr:row>
          <xdr:rowOff>12700</xdr:rowOff>
        </xdr:to>
        <xdr:sp macro="" textlink="">
          <xdr:nvSpPr>
            <xdr:cNvPr id="107609" name="Check Box 89" hidden="1">
              <a:extLst>
                <a:ext uri="{63B3BB69-23CF-44E3-9099-C40C66FF867C}">
                  <a14:compatExt spid="_x0000_s107609"/>
                </a:ext>
                <a:ext uri="{FF2B5EF4-FFF2-40B4-BE49-F238E27FC236}">
                  <a16:creationId xmlns:a16="http://schemas.microsoft.com/office/drawing/2014/main" id="{00000000-0008-0000-0200-00005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握力計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774700</xdr:colOff>
          <xdr:row>65</xdr:row>
          <xdr:rowOff>152400</xdr:rowOff>
        </xdr:from>
        <xdr:to>
          <xdr:col>9</xdr:col>
          <xdr:colOff>279400</xdr:colOff>
          <xdr:row>66</xdr:row>
          <xdr:rowOff>0</xdr:rowOff>
        </xdr:to>
        <xdr:sp macro="" textlink="">
          <xdr:nvSpPr>
            <xdr:cNvPr id="107610" name="Check Box 90" hidden="1">
              <a:extLst>
                <a:ext uri="{63B3BB69-23CF-44E3-9099-C40C66FF867C}">
                  <a14:compatExt spid="_x0000_s107610"/>
                </a:ext>
                <a:ext uri="{FF2B5EF4-FFF2-40B4-BE49-F238E27FC236}">
                  <a16:creationId xmlns:a16="http://schemas.microsoft.com/office/drawing/2014/main" id="{00000000-0008-0000-0200-00005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骨密度測定機 </a:t>
              </a:r>
            </a:p>
          </xdr:txBody>
        </xdr:sp>
        <xdr:clientData/>
      </xdr:twoCellAnchor>
    </mc:Choice>
    <mc:Fallback/>
  </mc:AlternateContent>
  <xdr:twoCellAnchor>
    <xdr:from>
      <xdr:col>7</xdr:col>
      <xdr:colOff>1177163</xdr:colOff>
      <xdr:row>67</xdr:row>
      <xdr:rowOff>269875</xdr:rowOff>
    </xdr:from>
    <xdr:to>
      <xdr:col>8</xdr:col>
      <xdr:colOff>150257</xdr:colOff>
      <xdr:row>69</xdr:row>
      <xdr:rowOff>272638</xdr:rowOff>
    </xdr:to>
    <xdr:sp macro="" textlink="">
      <xdr:nvSpPr>
        <xdr:cNvPr id="40" name="テキスト ボックス 39">
          <a:extLst>
            <a:ext uri="{FF2B5EF4-FFF2-40B4-BE49-F238E27FC236}">
              <a16:creationId xmlns:a16="http://schemas.microsoft.com/office/drawing/2014/main" id="{D9A78B35-D1B3-4C53-BD3A-104D4730049E}"/>
            </a:ext>
          </a:extLst>
        </xdr:cNvPr>
        <xdr:cNvSpPr txBox="1"/>
      </xdr:nvSpPr>
      <xdr:spPr>
        <a:xfrm>
          <a:off x="6390513" y="23460075"/>
          <a:ext cx="331994" cy="9616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67</xdr:row>
      <xdr:rowOff>246063</xdr:rowOff>
    </xdr:from>
    <xdr:to>
      <xdr:col>10</xdr:col>
      <xdr:colOff>26679</xdr:colOff>
      <xdr:row>69</xdr:row>
      <xdr:rowOff>306493</xdr:rowOff>
    </xdr:to>
    <xdr:sp macro="" textlink="">
      <xdr:nvSpPr>
        <xdr:cNvPr id="41" name="テキスト ボックス 40">
          <a:extLst>
            <a:ext uri="{FF2B5EF4-FFF2-40B4-BE49-F238E27FC236}">
              <a16:creationId xmlns:a16="http://schemas.microsoft.com/office/drawing/2014/main" id="{42F7A107-400B-42A4-806F-E1E37F4338C2}"/>
            </a:ext>
          </a:extLst>
        </xdr:cNvPr>
        <xdr:cNvSpPr txBox="1"/>
      </xdr:nvSpPr>
      <xdr:spPr>
        <a:xfrm>
          <a:off x="9118846" y="23436263"/>
          <a:ext cx="324883" cy="10192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68</xdr:row>
      <xdr:rowOff>254001</xdr:rowOff>
    </xdr:from>
    <xdr:to>
      <xdr:col>8</xdr:col>
      <xdr:colOff>150257</xdr:colOff>
      <xdr:row>70</xdr:row>
      <xdr:rowOff>136448</xdr:rowOff>
    </xdr:to>
    <xdr:sp macro="" textlink="">
      <xdr:nvSpPr>
        <xdr:cNvPr id="42" name="テキスト ボックス 41">
          <a:extLst>
            <a:ext uri="{FF2B5EF4-FFF2-40B4-BE49-F238E27FC236}">
              <a16:creationId xmlns:a16="http://schemas.microsoft.com/office/drawing/2014/main" id="{8C284D60-9D3E-4816-A9BD-E3F710A9F002}"/>
            </a:ext>
          </a:extLst>
        </xdr:cNvPr>
        <xdr:cNvSpPr txBox="1"/>
      </xdr:nvSpPr>
      <xdr:spPr>
        <a:xfrm>
          <a:off x="6390513" y="23996651"/>
          <a:ext cx="331994" cy="8285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68</xdr:row>
      <xdr:rowOff>298679</xdr:rowOff>
    </xdr:from>
    <xdr:to>
      <xdr:col>10</xdr:col>
      <xdr:colOff>26679</xdr:colOff>
      <xdr:row>70</xdr:row>
      <xdr:rowOff>103459</xdr:rowOff>
    </xdr:to>
    <xdr:sp macro="" textlink="">
      <xdr:nvSpPr>
        <xdr:cNvPr id="43" name="テキスト ボックス 42">
          <a:extLst>
            <a:ext uri="{FF2B5EF4-FFF2-40B4-BE49-F238E27FC236}">
              <a16:creationId xmlns:a16="http://schemas.microsoft.com/office/drawing/2014/main" id="{A75B14AB-E35E-493E-8587-2C15C96A4DF9}"/>
            </a:ext>
          </a:extLst>
        </xdr:cNvPr>
        <xdr:cNvSpPr txBox="1"/>
      </xdr:nvSpPr>
      <xdr:spPr>
        <a:xfrm>
          <a:off x="9118846" y="24041329"/>
          <a:ext cx="324883" cy="7509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l"/>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69</xdr:row>
      <xdr:rowOff>433391</xdr:rowOff>
    </xdr:from>
    <xdr:to>
      <xdr:col>8</xdr:col>
      <xdr:colOff>150257</xdr:colOff>
      <xdr:row>71</xdr:row>
      <xdr:rowOff>0</xdr:rowOff>
    </xdr:to>
    <xdr:sp macro="" textlink="">
      <xdr:nvSpPr>
        <xdr:cNvPr id="44" name="テキスト ボックス 43">
          <a:extLst>
            <a:ext uri="{FF2B5EF4-FFF2-40B4-BE49-F238E27FC236}">
              <a16:creationId xmlns:a16="http://schemas.microsoft.com/office/drawing/2014/main" id="{981F18A1-0EC1-4C91-AE75-E27291BD68E0}"/>
            </a:ext>
          </a:extLst>
        </xdr:cNvPr>
        <xdr:cNvSpPr txBox="1"/>
      </xdr:nvSpPr>
      <xdr:spPr>
        <a:xfrm>
          <a:off x="6390513" y="24582441"/>
          <a:ext cx="331994" cy="8112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1194438</xdr:colOff>
      <xdr:row>70</xdr:row>
      <xdr:rowOff>31539</xdr:rowOff>
    </xdr:from>
    <xdr:to>
      <xdr:col>10</xdr:col>
      <xdr:colOff>51688</xdr:colOff>
      <xdr:row>71</xdr:row>
      <xdr:rowOff>0</xdr:rowOff>
    </xdr:to>
    <xdr:sp macro="" textlink="">
      <xdr:nvSpPr>
        <xdr:cNvPr id="45" name="テキスト ボックス 44">
          <a:extLst>
            <a:ext uri="{FF2B5EF4-FFF2-40B4-BE49-F238E27FC236}">
              <a16:creationId xmlns:a16="http://schemas.microsoft.com/office/drawing/2014/main" id="{875BDECB-110D-43C4-B1B1-7CD1E39C4532}"/>
            </a:ext>
          </a:extLst>
        </xdr:cNvPr>
        <xdr:cNvSpPr txBox="1"/>
      </xdr:nvSpPr>
      <xdr:spPr>
        <a:xfrm>
          <a:off x="9125588" y="24720339"/>
          <a:ext cx="343150" cy="6733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割</a:t>
          </a:r>
          <a:endParaRPr kumimoji="1" lang="en-US" altLang="ja-JP" sz="1100">
            <a:solidFill>
              <a:schemeClr val="tx1"/>
            </a:solidFill>
          </a:endParaRPr>
        </a:p>
      </xdr:txBody>
    </xdr:sp>
    <xdr:clientData/>
  </xdr:twoCellAnchor>
  <xdr:twoCellAnchor>
    <xdr:from>
      <xdr:col>4</xdr:col>
      <xdr:colOff>173182</xdr:colOff>
      <xdr:row>70</xdr:row>
      <xdr:rowOff>476250</xdr:rowOff>
    </xdr:from>
    <xdr:to>
      <xdr:col>5</xdr:col>
      <xdr:colOff>1414962</xdr:colOff>
      <xdr:row>70</xdr:row>
      <xdr:rowOff>672454</xdr:rowOff>
    </xdr:to>
    <xdr:sp macro="" textlink="">
      <xdr:nvSpPr>
        <xdr:cNvPr id="46" name="テキスト ボックス 45">
          <a:extLst>
            <a:ext uri="{FF2B5EF4-FFF2-40B4-BE49-F238E27FC236}">
              <a16:creationId xmlns:a16="http://schemas.microsoft.com/office/drawing/2014/main" id="{B881B44F-FA7B-448F-B2A7-E6A812EC4CE3}"/>
            </a:ext>
          </a:extLst>
        </xdr:cNvPr>
        <xdr:cNvSpPr txBox="1"/>
      </xdr:nvSpPr>
      <xdr:spPr>
        <a:xfrm>
          <a:off x="1798782" y="25165050"/>
          <a:ext cx="2054580" cy="1962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xdr:twoCellAnchor>
    <xdr:from>
      <xdr:col>5</xdr:col>
      <xdr:colOff>1177163</xdr:colOff>
      <xdr:row>71</xdr:row>
      <xdr:rowOff>0</xdr:rowOff>
    </xdr:from>
    <xdr:to>
      <xdr:col>6</xdr:col>
      <xdr:colOff>150257</xdr:colOff>
      <xdr:row>72</xdr:row>
      <xdr:rowOff>0</xdr:rowOff>
    </xdr:to>
    <xdr:sp macro="" textlink="">
      <xdr:nvSpPr>
        <xdr:cNvPr id="47" name="テキスト ボックス 46">
          <a:extLst>
            <a:ext uri="{FF2B5EF4-FFF2-40B4-BE49-F238E27FC236}">
              <a16:creationId xmlns:a16="http://schemas.microsoft.com/office/drawing/2014/main" id="{5065075F-1322-4E89-ABD4-8E9FDAC557CE}"/>
            </a:ext>
          </a:extLst>
        </xdr:cNvPr>
        <xdr:cNvSpPr txBox="1"/>
      </xdr:nvSpPr>
      <xdr:spPr>
        <a:xfrm>
          <a:off x="3672713" y="25393650"/>
          <a:ext cx="331994"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48" name="テキスト ボックス 47">
          <a:extLst>
            <a:ext uri="{FF2B5EF4-FFF2-40B4-BE49-F238E27FC236}">
              <a16:creationId xmlns:a16="http://schemas.microsoft.com/office/drawing/2014/main" id="{F1804C5B-1B79-4AA1-B8D8-C257B1637A94}"/>
            </a:ext>
          </a:extLst>
        </xdr:cNvPr>
        <xdr:cNvSpPr txBox="1"/>
      </xdr:nvSpPr>
      <xdr:spPr>
        <a:xfrm>
          <a:off x="6390513" y="25393650"/>
          <a:ext cx="331994"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49" name="テキスト ボックス 48">
          <a:extLst>
            <a:ext uri="{FF2B5EF4-FFF2-40B4-BE49-F238E27FC236}">
              <a16:creationId xmlns:a16="http://schemas.microsoft.com/office/drawing/2014/main" id="{519F3749-641E-49C1-B9A9-04A1D16DB940}"/>
            </a:ext>
          </a:extLst>
        </xdr:cNvPr>
        <xdr:cNvSpPr txBox="1"/>
      </xdr:nvSpPr>
      <xdr:spPr>
        <a:xfrm>
          <a:off x="6390513" y="25393650"/>
          <a:ext cx="331994"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3</xdr:col>
          <xdr:colOff>260350</xdr:colOff>
          <xdr:row>70</xdr:row>
          <xdr:rowOff>622300</xdr:rowOff>
        </xdr:from>
        <xdr:to>
          <xdr:col>4</xdr:col>
          <xdr:colOff>323850</xdr:colOff>
          <xdr:row>71</xdr:row>
          <xdr:rowOff>342900</xdr:rowOff>
        </xdr:to>
        <xdr:sp macro="" textlink="">
          <xdr:nvSpPr>
            <xdr:cNvPr id="107611" name="Check Box 91" descr="算定&#10;（２４時間開局）&#10;している" hidden="1">
              <a:extLst>
                <a:ext uri="{63B3BB69-23CF-44E3-9099-C40C66FF867C}">
                  <a14:compatExt spid="_x0000_s107611"/>
                </a:ext>
                <a:ext uri="{FF2B5EF4-FFF2-40B4-BE49-F238E27FC236}">
                  <a16:creationId xmlns:a16="http://schemas.microsoft.com/office/drawing/2014/main" id="{00000000-0008-0000-0200-00005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311727</xdr:colOff>
      <xdr:row>69</xdr:row>
      <xdr:rowOff>138545</xdr:rowOff>
    </xdr:from>
    <xdr:to>
      <xdr:col>5</xdr:col>
      <xdr:colOff>1413698</xdr:colOff>
      <xdr:row>69</xdr:row>
      <xdr:rowOff>313277</xdr:rowOff>
    </xdr:to>
    <xdr:sp macro="" textlink="">
      <xdr:nvSpPr>
        <xdr:cNvPr id="50" name="テキスト ボックス 49">
          <a:extLst>
            <a:ext uri="{FF2B5EF4-FFF2-40B4-BE49-F238E27FC236}">
              <a16:creationId xmlns:a16="http://schemas.microsoft.com/office/drawing/2014/main" id="{CBAF8BA6-8360-47AA-BC3C-AA9C02D83FF0}"/>
            </a:ext>
          </a:extLst>
        </xdr:cNvPr>
        <xdr:cNvSpPr txBox="1"/>
      </xdr:nvSpPr>
      <xdr:spPr>
        <a:xfrm>
          <a:off x="1937327" y="24287595"/>
          <a:ext cx="1914771" cy="1747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6</xdr:col>
          <xdr:colOff>127000</xdr:colOff>
          <xdr:row>78</xdr:row>
          <xdr:rowOff>38100</xdr:rowOff>
        </xdr:from>
        <xdr:to>
          <xdr:col>9</xdr:col>
          <xdr:colOff>1028700</xdr:colOff>
          <xdr:row>78</xdr:row>
          <xdr:rowOff>400050</xdr:rowOff>
        </xdr:to>
        <xdr:sp macro="" textlink="">
          <xdr:nvSpPr>
            <xdr:cNvPr id="107612" name="Group Box 92" hidden="1">
              <a:extLst>
                <a:ext uri="{63B3BB69-23CF-44E3-9099-C40C66FF867C}">
                  <a14:compatExt spid="_x0000_s107612"/>
                </a:ext>
                <a:ext uri="{FF2B5EF4-FFF2-40B4-BE49-F238E27FC236}">
                  <a16:creationId xmlns:a16="http://schemas.microsoft.com/office/drawing/2014/main" id="{00000000-0008-0000-0200-00005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xdr:oneCellAnchor>
    <xdr:from>
      <xdr:col>5</xdr:col>
      <xdr:colOff>1104367</xdr:colOff>
      <xdr:row>52</xdr:row>
      <xdr:rowOff>346364</xdr:rowOff>
    </xdr:from>
    <xdr:ext cx="424961" cy="293683"/>
    <xdr:sp macro="" textlink="">
      <xdr:nvSpPr>
        <xdr:cNvPr id="51" name="テキスト ボックス 50">
          <a:extLst>
            <a:ext uri="{FF2B5EF4-FFF2-40B4-BE49-F238E27FC236}">
              <a16:creationId xmlns:a16="http://schemas.microsoft.com/office/drawing/2014/main" id="{ED7BE59A-1B1C-4FA6-8F92-1A4679138089}"/>
            </a:ext>
          </a:extLst>
        </xdr:cNvPr>
        <xdr:cNvSpPr txBox="1"/>
      </xdr:nvSpPr>
      <xdr:spPr>
        <a:xfrm>
          <a:off x="3599917" y="17491364"/>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xdr:oneCellAnchor>
    <xdr:from>
      <xdr:col>7</xdr:col>
      <xdr:colOff>1104900</xdr:colOff>
      <xdr:row>52</xdr:row>
      <xdr:rowOff>372206</xdr:rowOff>
    </xdr:from>
    <xdr:ext cx="424961" cy="293683"/>
    <xdr:sp macro="" textlink="">
      <xdr:nvSpPr>
        <xdr:cNvPr id="52" name="テキスト ボックス 51">
          <a:extLst>
            <a:ext uri="{FF2B5EF4-FFF2-40B4-BE49-F238E27FC236}">
              <a16:creationId xmlns:a16="http://schemas.microsoft.com/office/drawing/2014/main" id="{8C5902C9-749E-4810-9956-EC91971B894D}"/>
            </a:ext>
          </a:extLst>
        </xdr:cNvPr>
        <xdr:cNvSpPr txBox="1"/>
      </xdr:nvSpPr>
      <xdr:spPr>
        <a:xfrm>
          <a:off x="6318250" y="17517206"/>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304800</xdr:colOff>
          <xdr:row>52</xdr:row>
          <xdr:rowOff>203200</xdr:rowOff>
        </xdr:from>
        <xdr:to>
          <xdr:col>9</xdr:col>
          <xdr:colOff>552450</xdr:colOff>
          <xdr:row>52</xdr:row>
          <xdr:rowOff>450850</xdr:rowOff>
        </xdr:to>
        <xdr:sp macro="" textlink="">
          <xdr:nvSpPr>
            <xdr:cNvPr id="107613" name="Option Button 93" hidden="1">
              <a:extLst>
                <a:ext uri="{63B3BB69-23CF-44E3-9099-C40C66FF867C}">
                  <a14:compatExt spid="_x0000_s107613"/>
                </a:ext>
                <a:ext uri="{FF2B5EF4-FFF2-40B4-BE49-F238E27FC236}">
                  <a16:creationId xmlns:a16="http://schemas.microsoft.com/office/drawing/2014/main" id="{00000000-0008-0000-0200-00005D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72</xdr:row>
          <xdr:rowOff>69850</xdr:rowOff>
        </xdr:from>
        <xdr:to>
          <xdr:col>6</xdr:col>
          <xdr:colOff>742950</xdr:colOff>
          <xdr:row>72</xdr:row>
          <xdr:rowOff>317500</xdr:rowOff>
        </xdr:to>
        <xdr:sp macro="" textlink="">
          <xdr:nvSpPr>
            <xdr:cNvPr id="107614" name="Option Button 94" hidden="1">
              <a:extLst>
                <a:ext uri="{63B3BB69-23CF-44E3-9099-C40C66FF867C}">
                  <a14:compatExt spid="_x0000_s107614"/>
                </a:ext>
                <a:ext uri="{FF2B5EF4-FFF2-40B4-BE49-F238E27FC236}">
                  <a16:creationId xmlns:a16="http://schemas.microsoft.com/office/drawing/2014/main" id="{00000000-0008-0000-0200-00005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476250</xdr:colOff>
          <xdr:row>72</xdr:row>
          <xdr:rowOff>69850</xdr:rowOff>
        </xdr:from>
        <xdr:to>
          <xdr:col>8</xdr:col>
          <xdr:colOff>717550</xdr:colOff>
          <xdr:row>72</xdr:row>
          <xdr:rowOff>317500</xdr:rowOff>
        </xdr:to>
        <xdr:sp macro="" textlink="">
          <xdr:nvSpPr>
            <xdr:cNvPr id="107615" name="Option Button 95" hidden="1">
              <a:extLst>
                <a:ext uri="{63B3BB69-23CF-44E3-9099-C40C66FF867C}">
                  <a14:compatExt spid="_x0000_s107615"/>
                </a:ext>
                <a:ext uri="{FF2B5EF4-FFF2-40B4-BE49-F238E27FC236}">
                  <a16:creationId xmlns:a16="http://schemas.microsoft.com/office/drawing/2014/main" id="{00000000-0008-0000-0200-00005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72</xdr:row>
          <xdr:rowOff>19050</xdr:rowOff>
        </xdr:from>
        <xdr:to>
          <xdr:col>9</xdr:col>
          <xdr:colOff>742950</xdr:colOff>
          <xdr:row>72</xdr:row>
          <xdr:rowOff>361950</xdr:rowOff>
        </xdr:to>
        <xdr:sp macro="" textlink="">
          <xdr:nvSpPr>
            <xdr:cNvPr id="107616" name="Group Box 96" hidden="1">
              <a:extLst>
                <a:ext uri="{63B3BB69-23CF-44E3-9099-C40C66FF867C}">
                  <a14:compatExt spid="_x0000_s107616"/>
                </a:ext>
                <a:ext uri="{FF2B5EF4-FFF2-40B4-BE49-F238E27FC236}">
                  <a16:creationId xmlns:a16="http://schemas.microsoft.com/office/drawing/2014/main" id="{00000000-0008-0000-0200-00006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xdr:oneCellAnchor>
    <xdr:from>
      <xdr:col>5</xdr:col>
      <xdr:colOff>139212</xdr:colOff>
      <xdr:row>51</xdr:row>
      <xdr:rowOff>359021</xdr:rowOff>
    </xdr:from>
    <xdr:ext cx="1289538" cy="293683"/>
    <xdr:sp macro="" textlink="">
      <xdr:nvSpPr>
        <xdr:cNvPr id="53" name="テキスト ボックス 12">
          <a:extLst>
            <a:ext uri="{FF2B5EF4-FFF2-40B4-BE49-F238E27FC236}">
              <a16:creationId xmlns:a16="http://schemas.microsoft.com/office/drawing/2014/main" id="{72E68173-360E-415D-BE5F-EE28EB6430B4}"/>
            </a:ext>
          </a:extLst>
        </xdr:cNvPr>
        <xdr:cNvSpPr txBox="1"/>
      </xdr:nvSpPr>
      <xdr:spPr>
        <a:xfrm>
          <a:off x="2634762" y="1712302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7</xdr:col>
      <xdr:colOff>196361</xdr:colOff>
      <xdr:row>51</xdr:row>
      <xdr:rowOff>350227</xdr:rowOff>
    </xdr:from>
    <xdr:ext cx="1289538" cy="293683"/>
    <xdr:sp macro="" textlink="">
      <xdr:nvSpPr>
        <xdr:cNvPr id="54" name="テキスト ボックス 53">
          <a:extLst>
            <a:ext uri="{FF2B5EF4-FFF2-40B4-BE49-F238E27FC236}">
              <a16:creationId xmlns:a16="http://schemas.microsoft.com/office/drawing/2014/main" id="{4FDE926A-5B44-41AB-A185-B0D7C38524AE}"/>
            </a:ext>
          </a:extLst>
        </xdr:cNvPr>
        <xdr:cNvSpPr txBox="1"/>
      </xdr:nvSpPr>
      <xdr:spPr>
        <a:xfrm>
          <a:off x="5409711" y="17114227"/>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9</xdr:col>
      <xdr:colOff>329710</xdr:colOff>
      <xdr:row>51</xdr:row>
      <xdr:rowOff>315057</xdr:rowOff>
    </xdr:from>
    <xdr:ext cx="805962" cy="293683"/>
    <xdr:sp macro="" textlink="">
      <xdr:nvSpPr>
        <xdr:cNvPr id="55" name="テキスト ボックス 54">
          <a:extLst>
            <a:ext uri="{FF2B5EF4-FFF2-40B4-BE49-F238E27FC236}">
              <a16:creationId xmlns:a16="http://schemas.microsoft.com/office/drawing/2014/main" id="{DD0D9D97-3DF0-40BB-89C4-303B5CBA001B}"/>
            </a:ext>
          </a:extLst>
        </xdr:cNvPr>
        <xdr:cNvSpPr txBox="1"/>
      </xdr:nvSpPr>
      <xdr:spPr>
        <a:xfrm>
          <a:off x="8260860" y="17079057"/>
          <a:ext cx="805962"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（該当のみ回答）</a:t>
          </a:r>
          <a:endParaRPr kumimoji="1" lang="en-US" altLang="ja-JP" sz="700">
            <a:solidFill>
              <a:schemeClr val="tx1"/>
            </a:solidFill>
          </a:endParaRPr>
        </a:p>
      </xdr:txBody>
    </xdr:sp>
    <xdr:clientData/>
  </xdr:oneCellAnchor>
  <xdr:oneCellAnchor>
    <xdr:from>
      <xdr:col>5</xdr:col>
      <xdr:colOff>279087</xdr:colOff>
      <xdr:row>56</xdr:row>
      <xdr:rowOff>263769</xdr:rowOff>
    </xdr:from>
    <xdr:ext cx="1158321" cy="293683"/>
    <xdr:sp macro="" textlink="">
      <xdr:nvSpPr>
        <xdr:cNvPr id="56" name="テキスト ボックス 12">
          <a:extLst>
            <a:ext uri="{FF2B5EF4-FFF2-40B4-BE49-F238E27FC236}">
              <a16:creationId xmlns:a16="http://schemas.microsoft.com/office/drawing/2014/main" id="{57FB9863-AD7A-43C5-B7AB-82E6A307C0DB}"/>
            </a:ext>
          </a:extLst>
        </xdr:cNvPr>
        <xdr:cNvSpPr txBox="1"/>
      </xdr:nvSpPr>
      <xdr:spPr>
        <a:xfrm>
          <a:off x="2774637" y="18608919"/>
          <a:ext cx="115832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307731</xdr:colOff>
      <xdr:row>66</xdr:row>
      <xdr:rowOff>168519</xdr:rowOff>
    </xdr:from>
    <xdr:ext cx="1289538" cy="293683"/>
    <xdr:sp macro="" textlink="">
      <xdr:nvSpPr>
        <xdr:cNvPr id="57" name="テキスト ボックス 12">
          <a:extLst>
            <a:ext uri="{FF2B5EF4-FFF2-40B4-BE49-F238E27FC236}">
              <a16:creationId xmlns:a16="http://schemas.microsoft.com/office/drawing/2014/main" id="{3EDB375F-1B4D-40F4-88B4-06D85CB4351D}"/>
            </a:ext>
          </a:extLst>
        </xdr:cNvPr>
        <xdr:cNvSpPr txBox="1"/>
      </xdr:nvSpPr>
      <xdr:spPr>
        <a:xfrm>
          <a:off x="2803281" y="2295866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189445</xdr:colOff>
      <xdr:row>74</xdr:row>
      <xdr:rowOff>131275</xdr:rowOff>
    </xdr:from>
    <xdr:ext cx="1199617" cy="293683"/>
    <xdr:sp macro="" textlink="">
      <xdr:nvSpPr>
        <xdr:cNvPr id="58" name="テキスト ボックス 12">
          <a:extLst>
            <a:ext uri="{FF2B5EF4-FFF2-40B4-BE49-F238E27FC236}">
              <a16:creationId xmlns:a16="http://schemas.microsoft.com/office/drawing/2014/main" id="{276A01E9-32F6-47B6-80CE-30AB9C403A40}"/>
            </a:ext>
          </a:extLst>
        </xdr:cNvPr>
        <xdr:cNvSpPr txBox="1"/>
      </xdr:nvSpPr>
      <xdr:spPr>
        <a:xfrm>
          <a:off x="2684995" y="26877475"/>
          <a:ext cx="1199617"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1276350</xdr:colOff>
          <xdr:row>22</xdr:row>
          <xdr:rowOff>323850</xdr:rowOff>
        </xdr:to>
        <xdr:sp macro="" textlink="">
          <xdr:nvSpPr>
            <xdr:cNvPr id="107617" name="Group Box 97" hidden="1">
              <a:extLst>
                <a:ext uri="{63B3BB69-23CF-44E3-9099-C40C66FF867C}">
                  <a14:compatExt spid="_x0000_s107617"/>
                </a:ext>
                <a:ext uri="{FF2B5EF4-FFF2-40B4-BE49-F238E27FC236}">
                  <a16:creationId xmlns:a16="http://schemas.microsoft.com/office/drawing/2014/main" id="{00000000-0008-0000-0200-00006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107618" name="Group Box 98" hidden="1">
              <a:extLst>
                <a:ext uri="{63B3BB69-23CF-44E3-9099-C40C66FF867C}">
                  <a14:compatExt spid="_x0000_s107618"/>
                </a:ext>
                <a:ext uri="{FF2B5EF4-FFF2-40B4-BE49-F238E27FC236}">
                  <a16:creationId xmlns:a16="http://schemas.microsoft.com/office/drawing/2014/main" id="{00000000-0008-0000-0200-00006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31750</xdr:rowOff>
        </xdr:from>
        <xdr:to>
          <xdr:col>9</xdr:col>
          <xdr:colOff>1276350</xdr:colOff>
          <xdr:row>13</xdr:row>
          <xdr:rowOff>0</xdr:rowOff>
        </xdr:to>
        <xdr:sp macro="" textlink="">
          <xdr:nvSpPr>
            <xdr:cNvPr id="107619" name="Group Box 99" hidden="1">
              <a:extLst>
                <a:ext uri="{63B3BB69-23CF-44E3-9099-C40C66FF867C}">
                  <a14:compatExt spid="_x0000_s107619"/>
                </a:ext>
                <a:ext uri="{FF2B5EF4-FFF2-40B4-BE49-F238E27FC236}">
                  <a16:creationId xmlns:a16="http://schemas.microsoft.com/office/drawing/2014/main" id="{00000000-0008-0000-0200-00006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1276350</xdr:colOff>
          <xdr:row>22</xdr:row>
          <xdr:rowOff>323850</xdr:rowOff>
        </xdr:to>
        <xdr:sp macro="" textlink="">
          <xdr:nvSpPr>
            <xdr:cNvPr id="107620" name="Group Box 100" hidden="1">
              <a:extLst>
                <a:ext uri="{63B3BB69-23CF-44E3-9099-C40C66FF867C}">
                  <a14:compatExt spid="_x0000_s107620"/>
                </a:ext>
                <a:ext uri="{FF2B5EF4-FFF2-40B4-BE49-F238E27FC236}">
                  <a16:creationId xmlns:a16="http://schemas.microsoft.com/office/drawing/2014/main" id="{00000000-0008-0000-0200-00006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107621" name="Group Box 101" hidden="1">
              <a:extLst>
                <a:ext uri="{63B3BB69-23CF-44E3-9099-C40C66FF867C}">
                  <a14:compatExt spid="_x0000_s107621"/>
                </a:ext>
                <a:ext uri="{FF2B5EF4-FFF2-40B4-BE49-F238E27FC236}">
                  <a16:creationId xmlns:a16="http://schemas.microsoft.com/office/drawing/2014/main" id="{00000000-0008-0000-0200-00006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1276350</xdr:colOff>
          <xdr:row>22</xdr:row>
          <xdr:rowOff>323850</xdr:rowOff>
        </xdr:to>
        <xdr:sp macro="" textlink="">
          <xdr:nvSpPr>
            <xdr:cNvPr id="107622" name="Group Box 102" hidden="1">
              <a:extLst>
                <a:ext uri="{63B3BB69-23CF-44E3-9099-C40C66FF867C}">
                  <a14:compatExt spid="_x0000_s107622"/>
                </a:ext>
                <a:ext uri="{FF2B5EF4-FFF2-40B4-BE49-F238E27FC236}">
                  <a16:creationId xmlns:a16="http://schemas.microsoft.com/office/drawing/2014/main" id="{00000000-0008-0000-0200-00006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9</xdr:col>
      <xdr:colOff>1276605</xdr:colOff>
      <xdr:row>22</xdr:row>
      <xdr:rowOff>0</xdr:rowOff>
    </xdr:from>
    <xdr:to>
      <xdr:col>9</xdr:col>
      <xdr:colOff>1580037</xdr:colOff>
      <xdr:row>23</xdr:row>
      <xdr:rowOff>149254</xdr:rowOff>
    </xdr:to>
    <xdr:sp macro="" textlink="">
      <xdr:nvSpPr>
        <xdr:cNvPr id="59" name="テキスト ボックス 58">
          <a:extLst>
            <a:ext uri="{FF2B5EF4-FFF2-40B4-BE49-F238E27FC236}">
              <a16:creationId xmlns:a16="http://schemas.microsoft.com/office/drawing/2014/main" id="{321F904E-DAFA-4539-925B-201C52AAF92E}"/>
            </a:ext>
          </a:extLst>
        </xdr:cNvPr>
        <xdr:cNvSpPr txBox="1"/>
      </xdr:nvSpPr>
      <xdr:spPr>
        <a:xfrm>
          <a:off x="9207755" y="5213350"/>
          <a:ext cx="208182" cy="536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人</a:t>
          </a:r>
          <a:endParaRPr kumimoji="1" lang="en-US" altLang="ja-JP" sz="1100"/>
        </a:p>
      </xdr:txBody>
    </xdr:sp>
    <xdr:clientData/>
  </xdr:twoCellAnchor>
  <xdr:oneCellAnchor>
    <xdr:from>
      <xdr:col>4</xdr:col>
      <xdr:colOff>159675</xdr:colOff>
      <xdr:row>57</xdr:row>
      <xdr:rowOff>242546</xdr:rowOff>
    </xdr:from>
    <xdr:ext cx="2117478" cy="293683"/>
    <xdr:sp macro="" textlink="">
      <xdr:nvSpPr>
        <xdr:cNvPr id="60" name="テキスト ボックス 12">
          <a:extLst>
            <a:ext uri="{FF2B5EF4-FFF2-40B4-BE49-F238E27FC236}">
              <a16:creationId xmlns:a16="http://schemas.microsoft.com/office/drawing/2014/main" id="{51B6B5CC-9EEE-4672-8EB5-6F081ECE20C8}"/>
            </a:ext>
          </a:extLst>
        </xdr:cNvPr>
        <xdr:cNvSpPr txBox="1"/>
      </xdr:nvSpPr>
      <xdr:spPr>
        <a:xfrm>
          <a:off x="1785275" y="19051246"/>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（２．で「届出をしている」と回答した場合に回答）</a:t>
          </a:r>
          <a:endParaRPr kumimoji="1" lang="en-US" altLang="ja-JP" sz="700">
            <a:solidFill>
              <a:schemeClr val="tx1"/>
            </a:solidFill>
          </a:endParaRPr>
        </a:p>
      </xdr:txBody>
    </xdr:sp>
    <xdr:clientData/>
  </xdr:oneCellAnchor>
  <xdr:oneCellAnchor>
    <xdr:from>
      <xdr:col>4</xdr:col>
      <xdr:colOff>278677</xdr:colOff>
      <xdr:row>58</xdr:row>
      <xdr:rowOff>261495</xdr:rowOff>
    </xdr:from>
    <xdr:ext cx="2117478" cy="293683"/>
    <xdr:sp macro="" textlink="">
      <xdr:nvSpPr>
        <xdr:cNvPr id="61" name="テキスト ボックス 12">
          <a:extLst>
            <a:ext uri="{FF2B5EF4-FFF2-40B4-BE49-F238E27FC236}">
              <a16:creationId xmlns:a16="http://schemas.microsoft.com/office/drawing/2014/main" id="{36DBE997-3534-45F1-99A4-B9C41D49C201}"/>
            </a:ext>
          </a:extLst>
        </xdr:cNvPr>
        <xdr:cNvSpPr txBox="1"/>
      </xdr:nvSpPr>
      <xdr:spPr>
        <a:xfrm>
          <a:off x="1904277" y="19533745"/>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endParaRPr kumimoji="1" lang="en-US" altLang="ja-JP" sz="700">
            <a:solidFill>
              <a:srgbClr val="FF0000"/>
            </a:solidFill>
          </a:endParaRPr>
        </a:p>
      </xdr:txBody>
    </xdr:sp>
    <xdr:clientData/>
  </xdr:oneCellAnchor>
  <xdr:oneCellAnchor>
    <xdr:from>
      <xdr:col>5</xdr:col>
      <xdr:colOff>191258</xdr:colOff>
      <xdr:row>72</xdr:row>
      <xdr:rowOff>180899</xdr:rowOff>
    </xdr:from>
    <xdr:ext cx="1289538" cy="293683"/>
    <xdr:sp macro="" textlink="">
      <xdr:nvSpPr>
        <xdr:cNvPr id="62" name="テキスト ボックス 12">
          <a:extLst>
            <a:ext uri="{FF2B5EF4-FFF2-40B4-BE49-F238E27FC236}">
              <a16:creationId xmlns:a16="http://schemas.microsoft.com/office/drawing/2014/main" id="{86DF60FC-247A-4DDA-B423-A42C0EA6A137}"/>
            </a:ext>
          </a:extLst>
        </xdr:cNvPr>
        <xdr:cNvSpPr txBox="1"/>
      </xdr:nvSpPr>
      <xdr:spPr>
        <a:xfrm>
          <a:off x="2686808" y="2616509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172310</xdr:colOff>
      <xdr:row>50</xdr:row>
      <xdr:rowOff>139211</xdr:rowOff>
    </xdr:from>
    <xdr:ext cx="1289538" cy="293683"/>
    <xdr:sp macro="" textlink="">
      <xdr:nvSpPr>
        <xdr:cNvPr id="63" name="テキスト ボックス 12">
          <a:extLst>
            <a:ext uri="{FF2B5EF4-FFF2-40B4-BE49-F238E27FC236}">
              <a16:creationId xmlns:a16="http://schemas.microsoft.com/office/drawing/2014/main" id="{0D709169-5F5E-4170-A206-84050C78F353}"/>
            </a:ext>
          </a:extLst>
        </xdr:cNvPr>
        <xdr:cNvSpPr txBox="1"/>
      </xdr:nvSpPr>
      <xdr:spPr>
        <a:xfrm>
          <a:off x="2667860" y="1652221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07623" name="Group Box 103" hidden="1">
              <a:extLst>
                <a:ext uri="{63B3BB69-23CF-44E3-9099-C40C66FF867C}">
                  <a14:compatExt spid="_x0000_s107623"/>
                </a:ext>
                <a:ext uri="{FF2B5EF4-FFF2-40B4-BE49-F238E27FC236}">
                  <a16:creationId xmlns:a16="http://schemas.microsoft.com/office/drawing/2014/main" id="{00000000-0008-0000-0200-00006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107624" name="Group Box 104" hidden="1">
              <a:extLst>
                <a:ext uri="{63B3BB69-23CF-44E3-9099-C40C66FF867C}">
                  <a14:compatExt spid="_x0000_s107624"/>
                </a:ext>
                <a:ext uri="{FF2B5EF4-FFF2-40B4-BE49-F238E27FC236}">
                  <a16:creationId xmlns:a16="http://schemas.microsoft.com/office/drawing/2014/main" id="{00000000-0008-0000-0200-00006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31750</xdr:rowOff>
        </xdr:from>
        <xdr:to>
          <xdr:col>9</xdr:col>
          <xdr:colOff>1276350</xdr:colOff>
          <xdr:row>13</xdr:row>
          <xdr:rowOff>0</xdr:rowOff>
        </xdr:to>
        <xdr:sp macro="" textlink="">
          <xdr:nvSpPr>
            <xdr:cNvPr id="107625" name="Group Box 105" hidden="1">
              <a:extLst>
                <a:ext uri="{63B3BB69-23CF-44E3-9099-C40C66FF867C}">
                  <a14:compatExt spid="_x0000_s107625"/>
                </a:ext>
                <a:ext uri="{FF2B5EF4-FFF2-40B4-BE49-F238E27FC236}">
                  <a16:creationId xmlns:a16="http://schemas.microsoft.com/office/drawing/2014/main" id="{00000000-0008-0000-0200-00006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07626" name="Group Box 106" hidden="1">
              <a:extLst>
                <a:ext uri="{63B3BB69-23CF-44E3-9099-C40C66FF867C}">
                  <a14:compatExt spid="_x0000_s107626"/>
                </a:ext>
                <a:ext uri="{FF2B5EF4-FFF2-40B4-BE49-F238E27FC236}">
                  <a16:creationId xmlns:a16="http://schemas.microsoft.com/office/drawing/2014/main" id="{00000000-0008-0000-0200-00006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07627" name="Group Box 107" hidden="1">
              <a:extLst>
                <a:ext uri="{63B3BB69-23CF-44E3-9099-C40C66FF867C}">
                  <a14:compatExt spid="_x0000_s107627"/>
                </a:ext>
                <a:ext uri="{FF2B5EF4-FFF2-40B4-BE49-F238E27FC236}">
                  <a16:creationId xmlns:a16="http://schemas.microsoft.com/office/drawing/2014/main" id="{00000000-0008-0000-0200-00006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07628" name="Group Box 108" hidden="1">
              <a:extLst>
                <a:ext uri="{63B3BB69-23CF-44E3-9099-C40C66FF867C}">
                  <a14:compatExt spid="_x0000_s107628"/>
                </a:ext>
                <a:ext uri="{FF2B5EF4-FFF2-40B4-BE49-F238E27FC236}">
                  <a16:creationId xmlns:a16="http://schemas.microsoft.com/office/drawing/2014/main" id="{00000000-0008-0000-0200-00006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107629" name="Group Box 109" hidden="1">
              <a:extLst>
                <a:ext uri="{63B3BB69-23CF-44E3-9099-C40C66FF867C}">
                  <a14:compatExt spid="_x0000_s107629"/>
                </a:ext>
                <a:ext uri="{FF2B5EF4-FFF2-40B4-BE49-F238E27FC236}">
                  <a16:creationId xmlns:a16="http://schemas.microsoft.com/office/drawing/2014/main" id="{00000000-0008-0000-0200-00006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07630" name="Group Box 110" hidden="1">
              <a:extLst>
                <a:ext uri="{63B3BB69-23CF-44E3-9099-C40C66FF867C}">
                  <a14:compatExt spid="_x0000_s107630"/>
                </a:ext>
                <a:ext uri="{FF2B5EF4-FFF2-40B4-BE49-F238E27FC236}">
                  <a16:creationId xmlns:a16="http://schemas.microsoft.com/office/drawing/2014/main" id="{00000000-0008-0000-0200-00006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07631" name="Group Box 111" hidden="1">
              <a:extLst>
                <a:ext uri="{63B3BB69-23CF-44E3-9099-C40C66FF867C}">
                  <a14:compatExt spid="_x0000_s107631"/>
                </a:ext>
                <a:ext uri="{FF2B5EF4-FFF2-40B4-BE49-F238E27FC236}">
                  <a16:creationId xmlns:a16="http://schemas.microsoft.com/office/drawing/2014/main" id="{00000000-0008-0000-0200-00006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07632" name="Group Box 112" hidden="1">
              <a:extLst>
                <a:ext uri="{63B3BB69-23CF-44E3-9099-C40C66FF867C}">
                  <a14:compatExt spid="_x0000_s107632"/>
                </a:ext>
                <a:ext uri="{FF2B5EF4-FFF2-40B4-BE49-F238E27FC236}">
                  <a16:creationId xmlns:a16="http://schemas.microsoft.com/office/drawing/2014/main" id="{00000000-0008-0000-0200-00007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107633" name="Group Box 113" hidden="1">
              <a:extLst>
                <a:ext uri="{63B3BB69-23CF-44E3-9099-C40C66FF867C}">
                  <a14:compatExt spid="_x0000_s107633"/>
                </a:ext>
                <a:ext uri="{FF2B5EF4-FFF2-40B4-BE49-F238E27FC236}">
                  <a16:creationId xmlns:a16="http://schemas.microsoft.com/office/drawing/2014/main" id="{00000000-0008-0000-0200-00007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07634" name="Group Box 114" hidden="1">
              <a:extLst>
                <a:ext uri="{63B3BB69-23CF-44E3-9099-C40C66FF867C}">
                  <a14:compatExt spid="_x0000_s107634"/>
                </a:ext>
                <a:ext uri="{FF2B5EF4-FFF2-40B4-BE49-F238E27FC236}">
                  <a16:creationId xmlns:a16="http://schemas.microsoft.com/office/drawing/2014/main" id="{00000000-0008-0000-0200-00007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07635" name="Group Box 115" hidden="1">
              <a:extLst>
                <a:ext uri="{63B3BB69-23CF-44E3-9099-C40C66FF867C}">
                  <a14:compatExt spid="_x0000_s107635"/>
                </a:ext>
                <a:ext uri="{FF2B5EF4-FFF2-40B4-BE49-F238E27FC236}">
                  <a16:creationId xmlns:a16="http://schemas.microsoft.com/office/drawing/2014/main" id="{00000000-0008-0000-0200-00007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07636" name="Group Box 116" hidden="1">
              <a:extLst>
                <a:ext uri="{63B3BB69-23CF-44E3-9099-C40C66FF867C}">
                  <a14:compatExt spid="_x0000_s107636"/>
                </a:ext>
                <a:ext uri="{FF2B5EF4-FFF2-40B4-BE49-F238E27FC236}">
                  <a16:creationId xmlns:a16="http://schemas.microsoft.com/office/drawing/2014/main" id="{00000000-0008-0000-0200-00007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107637" name="Group Box 117" hidden="1">
              <a:extLst>
                <a:ext uri="{63B3BB69-23CF-44E3-9099-C40C66FF867C}">
                  <a14:compatExt spid="_x0000_s107637"/>
                </a:ext>
                <a:ext uri="{FF2B5EF4-FFF2-40B4-BE49-F238E27FC236}">
                  <a16:creationId xmlns:a16="http://schemas.microsoft.com/office/drawing/2014/main" id="{00000000-0008-0000-0200-00007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07638" name="Group Box 118" hidden="1">
              <a:extLst>
                <a:ext uri="{63B3BB69-23CF-44E3-9099-C40C66FF867C}">
                  <a14:compatExt spid="_x0000_s107638"/>
                </a:ext>
                <a:ext uri="{FF2B5EF4-FFF2-40B4-BE49-F238E27FC236}">
                  <a16:creationId xmlns:a16="http://schemas.microsoft.com/office/drawing/2014/main" id="{00000000-0008-0000-0200-00007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07639" name="Group Box 119" hidden="1">
              <a:extLst>
                <a:ext uri="{63B3BB69-23CF-44E3-9099-C40C66FF867C}">
                  <a14:compatExt spid="_x0000_s107639"/>
                </a:ext>
                <a:ext uri="{FF2B5EF4-FFF2-40B4-BE49-F238E27FC236}">
                  <a16:creationId xmlns:a16="http://schemas.microsoft.com/office/drawing/2014/main" id="{00000000-0008-0000-0200-00007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07640" name="Group Box 120" hidden="1">
              <a:extLst>
                <a:ext uri="{63B3BB69-23CF-44E3-9099-C40C66FF867C}">
                  <a14:compatExt spid="_x0000_s107640"/>
                </a:ext>
                <a:ext uri="{FF2B5EF4-FFF2-40B4-BE49-F238E27FC236}">
                  <a16:creationId xmlns:a16="http://schemas.microsoft.com/office/drawing/2014/main" id="{00000000-0008-0000-0200-00007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107641" name="Group Box 121" hidden="1">
              <a:extLst>
                <a:ext uri="{63B3BB69-23CF-44E3-9099-C40C66FF867C}">
                  <a14:compatExt spid="_x0000_s107641"/>
                </a:ext>
                <a:ext uri="{FF2B5EF4-FFF2-40B4-BE49-F238E27FC236}">
                  <a16:creationId xmlns:a16="http://schemas.microsoft.com/office/drawing/2014/main" id="{00000000-0008-0000-0200-00007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07642" name="Group Box 122" hidden="1">
              <a:extLst>
                <a:ext uri="{63B3BB69-23CF-44E3-9099-C40C66FF867C}">
                  <a14:compatExt spid="_x0000_s107642"/>
                </a:ext>
                <a:ext uri="{FF2B5EF4-FFF2-40B4-BE49-F238E27FC236}">
                  <a16:creationId xmlns:a16="http://schemas.microsoft.com/office/drawing/2014/main" id="{00000000-0008-0000-0200-00007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07643" name="Group Box 123" hidden="1">
              <a:extLst>
                <a:ext uri="{63B3BB69-23CF-44E3-9099-C40C66FF867C}">
                  <a14:compatExt spid="_x0000_s107643"/>
                </a:ext>
                <a:ext uri="{FF2B5EF4-FFF2-40B4-BE49-F238E27FC236}">
                  <a16:creationId xmlns:a16="http://schemas.microsoft.com/office/drawing/2014/main" id="{00000000-0008-0000-0200-00007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07644" name="Group Box 124" hidden="1">
              <a:extLst>
                <a:ext uri="{63B3BB69-23CF-44E3-9099-C40C66FF867C}">
                  <a14:compatExt spid="_x0000_s107644"/>
                </a:ext>
                <a:ext uri="{FF2B5EF4-FFF2-40B4-BE49-F238E27FC236}">
                  <a16:creationId xmlns:a16="http://schemas.microsoft.com/office/drawing/2014/main" id="{00000000-0008-0000-0200-00007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107645" name="Group Box 125" hidden="1">
              <a:extLst>
                <a:ext uri="{63B3BB69-23CF-44E3-9099-C40C66FF867C}">
                  <a14:compatExt spid="_x0000_s107645"/>
                </a:ext>
                <a:ext uri="{FF2B5EF4-FFF2-40B4-BE49-F238E27FC236}">
                  <a16:creationId xmlns:a16="http://schemas.microsoft.com/office/drawing/2014/main" id="{00000000-0008-0000-0200-00007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07646" name="Group Box 126" hidden="1">
              <a:extLst>
                <a:ext uri="{63B3BB69-23CF-44E3-9099-C40C66FF867C}">
                  <a14:compatExt spid="_x0000_s107646"/>
                </a:ext>
                <a:ext uri="{FF2B5EF4-FFF2-40B4-BE49-F238E27FC236}">
                  <a16:creationId xmlns:a16="http://schemas.microsoft.com/office/drawing/2014/main" id="{00000000-0008-0000-0200-00007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07647" name="Group Box 127" hidden="1">
              <a:extLst>
                <a:ext uri="{63B3BB69-23CF-44E3-9099-C40C66FF867C}">
                  <a14:compatExt spid="_x0000_s107647"/>
                </a:ext>
                <a:ext uri="{FF2B5EF4-FFF2-40B4-BE49-F238E27FC236}">
                  <a16:creationId xmlns:a16="http://schemas.microsoft.com/office/drawing/2014/main" id="{00000000-0008-0000-0200-00007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107950</xdr:rowOff>
        </xdr:to>
        <xdr:sp macro="" textlink="">
          <xdr:nvSpPr>
            <xdr:cNvPr id="107648" name="Group Box 128" hidden="1">
              <a:extLst>
                <a:ext uri="{63B3BB69-23CF-44E3-9099-C40C66FF867C}">
                  <a14:compatExt spid="_x0000_s107648"/>
                </a:ext>
                <a:ext uri="{FF2B5EF4-FFF2-40B4-BE49-F238E27FC236}">
                  <a16:creationId xmlns:a16="http://schemas.microsoft.com/office/drawing/2014/main" id="{00000000-0008-0000-0200-00008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6</xdr:col>
          <xdr:colOff>857250</xdr:colOff>
          <xdr:row>13</xdr:row>
          <xdr:rowOff>171450</xdr:rowOff>
        </xdr:to>
        <xdr:sp macro="" textlink="">
          <xdr:nvSpPr>
            <xdr:cNvPr id="107649" name="Group Box 129" hidden="1">
              <a:extLst>
                <a:ext uri="{63B3BB69-23CF-44E3-9099-C40C66FF867C}">
                  <a14:compatExt spid="_x0000_s107649"/>
                </a:ext>
                <a:ext uri="{FF2B5EF4-FFF2-40B4-BE49-F238E27FC236}">
                  <a16:creationId xmlns:a16="http://schemas.microsoft.com/office/drawing/2014/main" id="{00000000-0008-0000-0200-00008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107950</xdr:rowOff>
        </xdr:to>
        <xdr:sp macro="" textlink="">
          <xdr:nvSpPr>
            <xdr:cNvPr id="107650" name="Group Box 130" hidden="1">
              <a:extLst>
                <a:ext uri="{63B3BB69-23CF-44E3-9099-C40C66FF867C}">
                  <a14:compatExt spid="_x0000_s107650"/>
                </a:ext>
                <a:ext uri="{FF2B5EF4-FFF2-40B4-BE49-F238E27FC236}">
                  <a16:creationId xmlns:a16="http://schemas.microsoft.com/office/drawing/2014/main" id="{00000000-0008-0000-0200-00008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107950</xdr:rowOff>
        </xdr:to>
        <xdr:sp macro="" textlink="">
          <xdr:nvSpPr>
            <xdr:cNvPr id="107651" name="Group Box 131" hidden="1">
              <a:extLst>
                <a:ext uri="{63B3BB69-23CF-44E3-9099-C40C66FF867C}">
                  <a14:compatExt spid="_x0000_s107651"/>
                </a:ext>
                <a:ext uri="{FF2B5EF4-FFF2-40B4-BE49-F238E27FC236}">
                  <a16:creationId xmlns:a16="http://schemas.microsoft.com/office/drawing/2014/main" id="{00000000-0008-0000-0200-00008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07652" name="Group Box 132" hidden="1">
              <a:extLst>
                <a:ext uri="{63B3BB69-23CF-44E3-9099-C40C66FF867C}">
                  <a14:compatExt spid="_x0000_s107652"/>
                </a:ext>
                <a:ext uri="{FF2B5EF4-FFF2-40B4-BE49-F238E27FC236}">
                  <a16:creationId xmlns:a16="http://schemas.microsoft.com/office/drawing/2014/main" id="{00000000-0008-0000-0200-00008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107653" name="Group Box 133" hidden="1">
              <a:extLst>
                <a:ext uri="{63B3BB69-23CF-44E3-9099-C40C66FF867C}">
                  <a14:compatExt spid="_x0000_s107653"/>
                </a:ext>
                <a:ext uri="{FF2B5EF4-FFF2-40B4-BE49-F238E27FC236}">
                  <a16:creationId xmlns:a16="http://schemas.microsoft.com/office/drawing/2014/main" id="{00000000-0008-0000-0200-00008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107950</xdr:rowOff>
        </xdr:to>
        <xdr:sp macro="" textlink="">
          <xdr:nvSpPr>
            <xdr:cNvPr id="107654" name="Group Box 134" hidden="1">
              <a:extLst>
                <a:ext uri="{63B3BB69-23CF-44E3-9099-C40C66FF867C}">
                  <a14:compatExt spid="_x0000_s107654"/>
                </a:ext>
                <a:ext uri="{FF2B5EF4-FFF2-40B4-BE49-F238E27FC236}">
                  <a16:creationId xmlns:a16="http://schemas.microsoft.com/office/drawing/2014/main" id="{00000000-0008-0000-0200-00008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07655" name="Group Box 135" hidden="1">
              <a:extLst>
                <a:ext uri="{63B3BB69-23CF-44E3-9099-C40C66FF867C}">
                  <a14:compatExt spid="_x0000_s107655"/>
                </a:ext>
                <a:ext uri="{FF2B5EF4-FFF2-40B4-BE49-F238E27FC236}">
                  <a16:creationId xmlns:a16="http://schemas.microsoft.com/office/drawing/2014/main" id="{00000000-0008-0000-0200-00008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07656" name="Group Box 136" hidden="1">
              <a:extLst>
                <a:ext uri="{63B3BB69-23CF-44E3-9099-C40C66FF867C}">
                  <a14:compatExt spid="_x0000_s107656"/>
                </a:ext>
                <a:ext uri="{FF2B5EF4-FFF2-40B4-BE49-F238E27FC236}">
                  <a16:creationId xmlns:a16="http://schemas.microsoft.com/office/drawing/2014/main" id="{00000000-0008-0000-0200-00008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107657" name="Group Box 137" hidden="1">
              <a:extLst>
                <a:ext uri="{63B3BB69-23CF-44E3-9099-C40C66FF867C}">
                  <a14:compatExt spid="_x0000_s107657"/>
                </a:ext>
                <a:ext uri="{FF2B5EF4-FFF2-40B4-BE49-F238E27FC236}">
                  <a16:creationId xmlns:a16="http://schemas.microsoft.com/office/drawing/2014/main" id="{00000000-0008-0000-0200-00008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07658" name="Group Box 138" hidden="1">
              <a:extLst>
                <a:ext uri="{63B3BB69-23CF-44E3-9099-C40C66FF867C}">
                  <a14:compatExt spid="_x0000_s107658"/>
                </a:ext>
                <a:ext uri="{FF2B5EF4-FFF2-40B4-BE49-F238E27FC236}">
                  <a16:creationId xmlns:a16="http://schemas.microsoft.com/office/drawing/2014/main" id="{00000000-0008-0000-0200-00008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107659" name="Group Box 139" hidden="1">
              <a:extLst>
                <a:ext uri="{63B3BB69-23CF-44E3-9099-C40C66FF867C}">
                  <a14:compatExt spid="_x0000_s107659"/>
                </a:ext>
                <a:ext uri="{FF2B5EF4-FFF2-40B4-BE49-F238E27FC236}">
                  <a16:creationId xmlns:a16="http://schemas.microsoft.com/office/drawing/2014/main" id="{00000000-0008-0000-0200-00008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107660" name="Group Box 140" hidden="1">
              <a:extLst>
                <a:ext uri="{63B3BB69-23CF-44E3-9099-C40C66FF867C}">
                  <a14:compatExt spid="_x0000_s107660"/>
                </a:ext>
                <a:ext uri="{FF2B5EF4-FFF2-40B4-BE49-F238E27FC236}">
                  <a16:creationId xmlns:a16="http://schemas.microsoft.com/office/drawing/2014/main" id="{00000000-0008-0000-0200-00008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107661" name="Group Box 141" hidden="1">
              <a:extLst>
                <a:ext uri="{63B3BB69-23CF-44E3-9099-C40C66FF867C}">
                  <a14:compatExt spid="_x0000_s107661"/>
                </a:ext>
                <a:ext uri="{FF2B5EF4-FFF2-40B4-BE49-F238E27FC236}">
                  <a16:creationId xmlns:a16="http://schemas.microsoft.com/office/drawing/2014/main" id="{00000000-0008-0000-0200-00008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107662" name="Group Box 142" hidden="1">
              <a:extLst>
                <a:ext uri="{63B3BB69-23CF-44E3-9099-C40C66FF867C}">
                  <a14:compatExt spid="_x0000_s107662"/>
                </a:ext>
                <a:ext uri="{FF2B5EF4-FFF2-40B4-BE49-F238E27FC236}">
                  <a16:creationId xmlns:a16="http://schemas.microsoft.com/office/drawing/2014/main" id="{00000000-0008-0000-0200-00008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107663" name="Group Box 143" hidden="1">
              <a:extLst>
                <a:ext uri="{63B3BB69-23CF-44E3-9099-C40C66FF867C}">
                  <a14:compatExt spid="_x0000_s107663"/>
                </a:ext>
                <a:ext uri="{FF2B5EF4-FFF2-40B4-BE49-F238E27FC236}">
                  <a16:creationId xmlns:a16="http://schemas.microsoft.com/office/drawing/2014/main" id="{00000000-0008-0000-0200-00008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107664" name="Group Box 144" hidden="1">
              <a:extLst>
                <a:ext uri="{63B3BB69-23CF-44E3-9099-C40C66FF867C}">
                  <a14:compatExt spid="_x0000_s107664"/>
                </a:ext>
                <a:ext uri="{FF2B5EF4-FFF2-40B4-BE49-F238E27FC236}">
                  <a16:creationId xmlns:a16="http://schemas.microsoft.com/office/drawing/2014/main" id="{00000000-0008-0000-0200-00009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107665" name="Group Box 145" hidden="1">
              <a:extLst>
                <a:ext uri="{63B3BB69-23CF-44E3-9099-C40C66FF867C}">
                  <a14:compatExt spid="_x0000_s107665"/>
                </a:ext>
                <a:ext uri="{FF2B5EF4-FFF2-40B4-BE49-F238E27FC236}">
                  <a16:creationId xmlns:a16="http://schemas.microsoft.com/office/drawing/2014/main" id="{00000000-0008-0000-0200-00009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107666" name="Group Box 146" hidden="1">
              <a:extLst>
                <a:ext uri="{63B3BB69-23CF-44E3-9099-C40C66FF867C}">
                  <a14:compatExt spid="_x0000_s107666"/>
                </a:ext>
                <a:ext uri="{FF2B5EF4-FFF2-40B4-BE49-F238E27FC236}">
                  <a16:creationId xmlns:a16="http://schemas.microsoft.com/office/drawing/2014/main" id="{00000000-0008-0000-0200-00009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107950</xdr:rowOff>
        </xdr:to>
        <xdr:sp macro="" textlink="">
          <xdr:nvSpPr>
            <xdr:cNvPr id="107667" name="Group Box 147" hidden="1">
              <a:extLst>
                <a:ext uri="{63B3BB69-23CF-44E3-9099-C40C66FF867C}">
                  <a14:compatExt spid="_x0000_s107667"/>
                </a:ext>
                <a:ext uri="{FF2B5EF4-FFF2-40B4-BE49-F238E27FC236}">
                  <a16:creationId xmlns:a16="http://schemas.microsoft.com/office/drawing/2014/main" id="{00000000-0008-0000-0200-00009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107950</xdr:rowOff>
        </xdr:to>
        <xdr:sp macro="" textlink="">
          <xdr:nvSpPr>
            <xdr:cNvPr id="107668" name="Group Box 148" hidden="1">
              <a:extLst>
                <a:ext uri="{63B3BB69-23CF-44E3-9099-C40C66FF867C}">
                  <a14:compatExt spid="_x0000_s107668"/>
                </a:ext>
                <a:ext uri="{FF2B5EF4-FFF2-40B4-BE49-F238E27FC236}">
                  <a16:creationId xmlns:a16="http://schemas.microsoft.com/office/drawing/2014/main" id="{00000000-0008-0000-0200-00009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07669" name="Group Box 149" hidden="1">
              <a:extLst>
                <a:ext uri="{63B3BB69-23CF-44E3-9099-C40C66FF867C}">
                  <a14:compatExt spid="_x0000_s107669"/>
                </a:ext>
                <a:ext uri="{FF2B5EF4-FFF2-40B4-BE49-F238E27FC236}">
                  <a16:creationId xmlns:a16="http://schemas.microsoft.com/office/drawing/2014/main" id="{00000000-0008-0000-0200-00009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07670" name="Group Box 150" hidden="1">
              <a:extLst>
                <a:ext uri="{63B3BB69-23CF-44E3-9099-C40C66FF867C}">
                  <a14:compatExt spid="_x0000_s107670"/>
                </a:ext>
                <a:ext uri="{FF2B5EF4-FFF2-40B4-BE49-F238E27FC236}">
                  <a16:creationId xmlns:a16="http://schemas.microsoft.com/office/drawing/2014/main" id="{00000000-0008-0000-0200-00009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07671" name="Group Box 151" hidden="1">
              <a:extLst>
                <a:ext uri="{63B3BB69-23CF-44E3-9099-C40C66FF867C}">
                  <a14:compatExt spid="_x0000_s107671"/>
                </a:ext>
                <a:ext uri="{FF2B5EF4-FFF2-40B4-BE49-F238E27FC236}">
                  <a16:creationId xmlns:a16="http://schemas.microsoft.com/office/drawing/2014/main" id="{00000000-0008-0000-0200-00009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07672" name="Group Box 152" hidden="1">
              <a:extLst>
                <a:ext uri="{63B3BB69-23CF-44E3-9099-C40C66FF867C}">
                  <a14:compatExt spid="_x0000_s107672"/>
                </a:ext>
                <a:ext uri="{FF2B5EF4-FFF2-40B4-BE49-F238E27FC236}">
                  <a16:creationId xmlns:a16="http://schemas.microsoft.com/office/drawing/2014/main" id="{00000000-0008-0000-0200-00009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07673" name="Group Box 153" hidden="1">
              <a:extLst>
                <a:ext uri="{63B3BB69-23CF-44E3-9099-C40C66FF867C}">
                  <a14:compatExt spid="_x0000_s107673"/>
                </a:ext>
                <a:ext uri="{FF2B5EF4-FFF2-40B4-BE49-F238E27FC236}">
                  <a16:creationId xmlns:a16="http://schemas.microsoft.com/office/drawing/2014/main" id="{00000000-0008-0000-0200-00009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07674" name="Group Box 154" hidden="1">
              <a:extLst>
                <a:ext uri="{63B3BB69-23CF-44E3-9099-C40C66FF867C}">
                  <a14:compatExt spid="_x0000_s107674"/>
                </a:ext>
                <a:ext uri="{FF2B5EF4-FFF2-40B4-BE49-F238E27FC236}">
                  <a16:creationId xmlns:a16="http://schemas.microsoft.com/office/drawing/2014/main" id="{00000000-0008-0000-0200-00009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07675" name="Group Box 155" hidden="1">
              <a:extLst>
                <a:ext uri="{63B3BB69-23CF-44E3-9099-C40C66FF867C}">
                  <a14:compatExt spid="_x0000_s107675"/>
                </a:ext>
                <a:ext uri="{FF2B5EF4-FFF2-40B4-BE49-F238E27FC236}">
                  <a16:creationId xmlns:a16="http://schemas.microsoft.com/office/drawing/2014/main" id="{00000000-0008-0000-0200-00009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07676" name="Group Box 156" hidden="1">
              <a:extLst>
                <a:ext uri="{63B3BB69-23CF-44E3-9099-C40C66FF867C}">
                  <a14:compatExt spid="_x0000_s107676"/>
                </a:ext>
                <a:ext uri="{FF2B5EF4-FFF2-40B4-BE49-F238E27FC236}">
                  <a16:creationId xmlns:a16="http://schemas.microsoft.com/office/drawing/2014/main" id="{00000000-0008-0000-0200-00009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07677" name="Group Box 157" hidden="1">
              <a:extLst>
                <a:ext uri="{63B3BB69-23CF-44E3-9099-C40C66FF867C}">
                  <a14:compatExt spid="_x0000_s107677"/>
                </a:ext>
                <a:ext uri="{FF2B5EF4-FFF2-40B4-BE49-F238E27FC236}">
                  <a16:creationId xmlns:a16="http://schemas.microsoft.com/office/drawing/2014/main" id="{00000000-0008-0000-0200-00009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07678" name="Group Box 158" hidden="1">
              <a:extLst>
                <a:ext uri="{63B3BB69-23CF-44E3-9099-C40C66FF867C}">
                  <a14:compatExt spid="_x0000_s107678"/>
                </a:ext>
                <a:ext uri="{FF2B5EF4-FFF2-40B4-BE49-F238E27FC236}">
                  <a16:creationId xmlns:a16="http://schemas.microsoft.com/office/drawing/2014/main" id="{00000000-0008-0000-0200-00009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07679" name="Group Box 159" hidden="1">
              <a:extLst>
                <a:ext uri="{63B3BB69-23CF-44E3-9099-C40C66FF867C}">
                  <a14:compatExt spid="_x0000_s107679"/>
                </a:ext>
                <a:ext uri="{FF2B5EF4-FFF2-40B4-BE49-F238E27FC236}">
                  <a16:creationId xmlns:a16="http://schemas.microsoft.com/office/drawing/2014/main" id="{00000000-0008-0000-0200-00009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07680" name="Group Box 160" hidden="1">
              <a:extLst>
                <a:ext uri="{63B3BB69-23CF-44E3-9099-C40C66FF867C}">
                  <a14:compatExt spid="_x0000_s107680"/>
                </a:ext>
                <a:ext uri="{FF2B5EF4-FFF2-40B4-BE49-F238E27FC236}">
                  <a16:creationId xmlns:a16="http://schemas.microsoft.com/office/drawing/2014/main" id="{00000000-0008-0000-0200-0000A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07681" name="Group Box 161" hidden="1">
              <a:extLst>
                <a:ext uri="{63B3BB69-23CF-44E3-9099-C40C66FF867C}">
                  <a14:compatExt spid="_x0000_s107681"/>
                </a:ext>
                <a:ext uri="{FF2B5EF4-FFF2-40B4-BE49-F238E27FC236}">
                  <a16:creationId xmlns:a16="http://schemas.microsoft.com/office/drawing/2014/main" id="{00000000-0008-0000-0200-0000A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07682" name="Group Box 162" hidden="1">
              <a:extLst>
                <a:ext uri="{63B3BB69-23CF-44E3-9099-C40C66FF867C}">
                  <a14:compatExt spid="_x0000_s107682"/>
                </a:ext>
                <a:ext uri="{FF2B5EF4-FFF2-40B4-BE49-F238E27FC236}">
                  <a16:creationId xmlns:a16="http://schemas.microsoft.com/office/drawing/2014/main" id="{00000000-0008-0000-0200-0000A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07683" name="Group Box 163" hidden="1">
              <a:extLst>
                <a:ext uri="{63B3BB69-23CF-44E3-9099-C40C66FF867C}">
                  <a14:compatExt spid="_x0000_s107683"/>
                </a:ext>
                <a:ext uri="{FF2B5EF4-FFF2-40B4-BE49-F238E27FC236}">
                  <a16:creationId xmlns:a16="http://schemas.microsoft.com/office/drawing/2014/main" id="{00000000-0008-0000-0200-0000A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07684" name="Group Box 164" hidden="1">
              <a:extLst>
                <a:ext uri="{63B3BB69-23CF-44E3-9099-C40C66FF867C}">
                  <a14:compatExt spid="_x0000_s107684"/>
                </a:ext>
                <a:ext uri="{FF2B5EF4-FFF2-40B4-BE49-F238E27FC236}">
                  <a16:creationId xmlns:a16="http://schemas.microsoft.com/office/drawing/2014/main" id="{00000000-0008-0000-0200-0000A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07685" name="Group Box 165" hidden="1">
              <a:extLst>
                <a:ext uri="{63B3BB69-23CF-44E3-9099-C40C66FF867C}">
                  <a14:compatExt spid="_x0000_s107685"/>
                </a:ext>
                <a:ext uri="{FF2B5EF4-FFF2-40B4-BE49-F238E27FC236}">
                  <a16:creationId xmlns:a16="http://schemas.microsoft.com/office/drawing/2014/main" id="{00000000-0008-0000-0200-0000A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07686" name="Group Box 166" hidden="1">
              <a:extLst>
                <a:ext uri="{63B3BB69-23CF-44E3-9099-C40C66FF867C}">
                  <a14:compatExt spid="_x0000_s107686"/>
                </a:ext>
                <a:ext uri="{FF2B5EF4-FFF2-40B4-BE49-F238E27FC236}">
                  <a16:creationId xmlns:a16="http://schemas.microsoft.com/office/drawing/2014/main" id="{00000000-0008-0000-0200-0000A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07687" name="Group Box 167" hidden="1">
              <a:extLst>
                <a:ext uri="{63B3BB69-23CF-44E3-9099-C40C66FF867C}">
                  <a14:compatExt spid="_x0000_s107687"/>
                </a:ext>
                <a:ext uri="{FF2B5EF4-FFF2-40B4-BE49-F238E27FC236}">
                  <a16:creationId xmlns:a16="http://schemas.microsoft.com/office/drawing/2014/main" id="{00000000-0008-0000-0200-0000A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07688" name="Group Box 168" hidden="1">
              <a:extLst>
                <a:ext uri="{63B3BB69-23CF-44E3-9099-C40C66FF867C}">
                  <a14:compatExt spid="_x0000_s107688"/>
                </a:ext>
                <a:ext uri="{FF2B5EF4-FFF2-40B4-BE49-F238E27FC236}">
                  <a16:creationId xmlns:a16="http://schemas.microsoft.com/office/drawing/2014/main" id="{00000000-0008-0000-0200-0000A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07689" name="Group Box 169" hidden="1">
              <a:extLst>
                <a:ext uri="{63B3BB69-23CF-44E3-9099-C40C66FF867C}">
                  <a14:compatExt spid="_x0000_s107689"/>
                </a:ext>
                <a:ext uri="{FF2B5EF4-FFF2-40B4-BE49-F238E27FC236}">
                  <a16:creationId xmlns:a16="http://schemas.microsoft.com/office/drawing/2014/main" id="{00000000-0008-0000-0200-0000A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07690" name="Group Box 170" hidden="1">
              <a:extLst>
                <a:ext uri="{63B3BB69-23CF-44E3-9099-C40C66FF867C}">
                  <a14:compatExt spid="_x0000_s107690"/>
                </a:ext>
                <a:ext uri="{FF2B5EF4-FFF2-40B4-BE49-F238E27FC236}">
                  <a16:creationId xmlns:a16="http://schemas.microsoft.com/office/drawing/2014/main" id="{00000000-0008-0000-0200-0000A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07691" name="Group Box 171" hidden="1">
              <a:extLst>
                <a:ext uri="{63B3BB69-23CF-44E3-9099-C40C66FF867C}">
                  <a14:compatExt spid="_x0000_s107691"/>
                </a:ext>
                <a:ext uri="{FF2B5EF4-FFF2-40B4-BE49-F238E27FC236}">
                  <a16:creationId xmlns:a16="http://schemas.microsoft.com/office/drawing/2014/main" id="{00000000-0008-0000-0200-0000A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07692" name="Group Box 172" hidden="1">
              <a:extLst>
                <a:ext uri="{63B3BB69-23CF-44E3-9099-C40C66FF867C}">
                  <a14:compatExt spid="_x0000_s107692"/>
                </a:ext>
                <a:ext uri="{FF2B5EF4-FFF2-40B4-BE49-F238E27FC236}">
                  <a16:creationId xmlns:a16="http://schemas.microsoft.com/office/drawing/2014/main" id="{00000000-0008-0000-0200-0000A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07693" name="Group Box 173" hidden="1">
              <a:extLst>
                <a:ext uri="{63B3BB69-23CF-44E3-9099-C40C66FF867C}">
                  <a14:compatExt spid="_x0000_s107693"/>
                </a:ext>
                <a:ext uri="{FF2B5EF4-FFF2-40B4-BE49-F238E27FC236}">
                  <a16:creationId xmlns:a16="http://schemas.microsoft.com/office/drawing/2014/main" id="{00000000-0008-0000-0200-0000A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07694" name="Group Box 174" hidden="1">
              <a:extLst>
                <a:ext uri="{63B3BB69-23CF-44E3-9099-C40C66FF867C}">
                  <a14:compatExt spid="_x0000_s107694"/>
                </a:ext>
                <a:ext uri="{FF2B5EF4-FFF2-40B4-BE49-F238E27FC236}">
                  <a16:creationId xmlns:a16="http://schemas.microsoft.com/office/drawing/2014/main" id="{00000000-0008-0000-0200-0000A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07695" name="Group Box 175" hidden="1">
              <a:extLst>
                <a:ext uri="{63B3BB69-23CF-44E3-9099-C40C66FF867C}">
                  <a14:compatExt spid="_x0000_s107695"/>
                </a:ext>
                <a:ext uri="{FF2B5EF4-FFF2-40B4-BE49-F238E27FC236}">
                  <a16:creationId xmlns:a16="http://schemas.microsoft.com/office/drawing/2014/main" id="{00000000-0008-0000-0200-0000A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07696" name="Group Box 176" hidden="1">
              <a:extLst>
                <a:ext uri="{63B3BB69-23CF-44E3-9099-C40C66FF867C}">
                  <a14:compatExt spid="_x0000_s107696"/>
                </a:ext>
                <a:ext uri="{FF2B5EF4-FFF2-40B4-BE49-F238E27FC236}">
                  <a16:creationId xmlns:a16="http://schemas.microsoft.com/office/drawing/2014/main" id="{00000000-0008-0000-0200-0000B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07697" name="Group Box 177" hidden="1">
              <a:extLst>
                <a:ext uri="{63B3BB69-23CF-44E3-9099-C40C66FF867C}">
                  <a14:compatExt spid="_x0000_s107697"/>
                </a:ext>
                <a:ext uri="{FF2B5EF4-FFF2-40B4-BE49-F238E27FC236}">
                  <a16:creationId xmlns:a16="http://schemas.microsoft.com/office/drawing/2014/main" id="{00000000-0008-0000-0200-0000B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07698" name="Group Box 178" hidden="1">
              <a:extLst>
                <a:ext uri="{63B3BB69-23CF-44E3-9099-C40C66FF867C}">
                  <a14:compatExt spid="_x0000_s107698"/>
                </a:ext>
                <a:ext uri="{FF2B5EF4-FFF2-40B4-BE49-F238E27FC236}">
                  <a16:creationId xmlns:a16="http://schemas.microsoft.com/office/drawing/2014/main" id="{00000000-0008-0000-0200-0000B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07699" name="Group Box 179" hidden="1">
              <a:extLst>
                <a:ext uri="{63B3BB69-23CF-44E3-9099-C40C66FF867C}">
                  <a14:compatExt spid="_x0000_s107699"/>
                </a:ext>
                <a:ext uri="{FF2B5EF4-FFF2-40B4-BE49-F238E27FC236}">
                  <a16:creationId xmlns:a16="http://schemas.microsoft.com/office/drawing/2014/main" id="{00000000-0008-0000-0200-0000B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07700" name="Group Box 180" hidden="1">
              <a:extLst>
                <a:ext uri="{63B3BB69-23CF-44E3-9099-C40C66FF867C}">
                  <a14:compatExt spid="_x0000_s107700"/>
                </a:ext>
                <a:ext uri="{FF2B5EF4-FFF2-40B4-BE49-F238E27FC236}">
                  <a16:creationId xmlns:a16="http://schemas.microsoft.com/office/drawing/2014/main" id="{00000000-0008-0000-0200-0000B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07701" name="Group Box 181" hidden="1">
              <a:extLst>
                <a:ext uri="{63B3BB69-23CF-44E3-9099-C40C66FF867C}">
                  <a14:compatExt spid="_x0000_s107701"/>
                </a:ext>
                <a:ext uri="{FF2B5EF4-FFF2-40B4-BE49-F238E27FC236}">
                  <a16:creationId xmlns:a16="http://schemas.microsoft.com/office/drawing/2014/main" id="{00000000-0008-0000-0200-0000B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07702" name="Group Box 182" hidden="1">
              <a:extLst>
                <a:ext uri="{63B3BB69-23CF-44E3-9099-C40C66FF867C}">
                  <a14:compatExt spid="_x0000_s107702"/>
                </a:ext>
                <a:ext uri="{FF2B5EF4-FFF2-40B4-BE49-F238E27FC236}">
                  <a16:creationId xmlns:a16="http://schemas.microsoft.com/office/drawing/2014/main" id="{00000000-0008-0000-0200-0000B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07703" name="Group Box 183" hidden="1">
              <a:extLst>
                <a:ext uri="{63B3BB69-23CF-44E3-9099-C40C66FF867C}">
                  <a14:compatExt spid="_x0000_s107703"/>
                </a:ext>
                <a:ext uri="{FF2B5EF4-FFF2-40B4-BE49-F238E27FC236}">
                  <a16:creationId xmlns:a16="http://schemas.microsoft.com/office/drawing/2014/main" id="{00000000-0008-0000-0200-0000B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07704" name="Group Box 184" hidden="1">
              <a:extLst>
                <a:ext uri="{63B3BB69-23CF-44E3-9099-C40C66FF867C}">
                  <a14:compatExt spid="_x0000_s107704"/>
                </a:ext>
                <a:ext uri="{FF2B5EF4-FFF2-40B4-BE49-F238E27FC236}">
                  <a16:creationId xmlns:a16="http://schemas.microsoft.com/office/drawing/2014/main" id="{00000000-0008-0000-0200-0000B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07705" name="Group Box 185" hidden="1">
              <a:extLst>
                <a:ext uri="{63B3BB69-23CF-44E3-9099-C40C66FF867C}">
                  <a14:compatExt spid="_x0000_s107705"/>
                </a:ext>
                <a:ext uri="{FF2B5EF4-FFF2-40B4-BE49-F238E27FC236}">
                  <a16:creationId xmlns:a16="http://schemas.microsoft.com/office/drawing/2014/main" id="{00000000-0008-0000-0200-0000B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07706" name="Group Box 186" hidden="1">
              <a:extLst>
                <a:ext uri="{63B3BB69-23CF-44E3-9099-C40C66FF867C}">
                  <a14:compatExt spid="_x0000_s107706"/>
                </a:ext>
                <a:ext uri="{FF2B5EF4-FFF2-40B4-BE49-F238E27FC236}">
                  <a16:creationId xmlns:a16="http://schemas.microsoft.com/office/drawing/2014/main" id="{00000000-0008-0000-0200-0000B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07707" name="Group Box 187" hidden="1">
              <a:extLst>
                <a:ext uri="{63B3BB69-23CF-44E3-9099-C40C66FF867C}">
                  <a14:compatExt spid="_x0000_s107707"/>
                </a:ext>
                <a:ext uri="{FF2B5EF4-FFF2-40B4-BE49-F238E27FC236}">
                  <a16:creationId xmlns:a16="http://schemas.microsoft.com/office/drawing/2014/main" id="{00000000-0008-0000-0200-0000B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07708" name="Group Box 188" hidden="1">
              <a:extLst>
                <a:ext uri="{63B3BB69-23CF-44E3-9099-C40C66FF867C}">
                  <a14:compatExt spid="_x0000_s107708"/>
                </a:ext>
                <a:ext uri="{FF2B5EF4-FFF2-40B4-BE49-F238E27FC236}">
                  <a16:creationId xmlns:a16="http://schemas.microsoft.com/office/drawing/2014/main" id="{00000000-0008-0000-0200-0000B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07709" name="Group Box 189" hidden="1">
              <a:extLst>
                <a:ext uri="{63B3BB69-23CF-44E3-9099-C40C66FF867C}">
                  <a14:compatExt spid="_x0000_s107709"/>
                </a:ext>
                <a:ext uri="{FF2B5EF4-FFF2-40B4-BE49-F238E27FC236}">
                  <a16:creationId xmlns:a16="http://schemas.microsoft.com/office/drawing/2014/main" id="{00000000-0008-0000-0200-0000B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07710" name="Group Box 190" hidden="1">
              <a:extLst>
                <a:ext uri="{63B3BB69-23CF-44E3-9099-C40C66FF867C}">
                  <a14:compatExt spid="_x0000_s107710"/>
                </a:ext>
                <a:ext uri="{FF2B5EF4-FFF2-40B4-BE49-F238E27FC236}">
                  <a16:creationId xmlns:a16="http://schemas.microsoft.com/office/drawing/2014/main" id="{00000000-0008-0000-0200-0000B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07711" name="Group Box 191" hidden="1">
              <a:extLst>
                <a:ext uri="{63B3BB69-23CF-44E3-9099-C40C66FF867C}">
                  <a14:compatExt spid="_x0000_s107711"/>
                </a:ext>
                <a:ext uri="{FF2B5EF4-FFF2-40B4-BE49-F238E27FC236}">
                  <a16:creationId xmlns:a16="http://schemas.microsoft.com/office/drawing/2014/main" id="{00000000-0008-0000-0200-0000B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07712" name="Group Box 192" hidden="1">
              <a:extLst>
                <a:ext uri="{63B3BB69-23CF-44E3-9099-C40C66FF867C}">
                  <a14:compatExt spid="_x0000_s107712"/>
                </a:ext>
                <a:ext uri="{FF2B5EF4-FFF2-40B4-BE49-F238E27FC236}">
                  <a16:creationId xmlns:a16="http://schemas.microsoft.com/office/drawing/2014/main" id="{00000000-0008-0000-0200-0000C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07713" name="Group Box 193" hidden="1">
              <a:extLst>
                <a:ext uri="{63B3BB69-23CF-44E3-9099-C40C66FF867C}">
                  <a14:compatExt spid="_x0000_s107713"/>
                </a:ext>
                <a:ext uri="{FF2B5EF4-FFF2-40B4-BE49-F238E27FC236}">
                  <a16:creationId xmlns:a16="http://schemas.microsoft.com/office/drawing/2014/main" id="{00000000-0008-0000-0200-0000C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07714" name="Group Box 194" hidden="1">
              <a:extLst>
                <a:ext uri="{63B3BB69-23CF-44E3-9099-C40C66FF867C}">
                  <a14:compatExt spid="_x0000_s107714"/>
                </a:ext>
                <a:ext uri="{FF2B5EF4-FFF2-40B4-BE49-F238E27FC236}">
                  <a16:creationId xmlns:a16="http://schemas.microsoft.com/office/drawing/2014/main" id="{00000000-0008-0000-0200-0000C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07715" name="Group Box 195" hidden="1">
              <a:extLst>
                <a:ext uri="{63B3BB69-23CF-44E3-9099-C40C66FF867C}">
                  <a14:compatExt spid="_x0000_s107715"/>
                </a:ext>
                <a:ext uri="{FF2B5EF4-FFF2-40B4-BE49-F238E27FC236}">
                  <a16:creationId xmlns:a16="http://schemas.microsoft.com/office/drawing/2014/main" id="{00000000-0008-0000-0200-0000C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07716" name="Group Box 196" hidden="1">
              <a:extLst>
                <a:ext uri="{63B3BB69-23CF-44E3-9099-C40C66FF867C}">
                  <a14:compatExt spid="_x0000_s107716"/>
                </a:ext>
                <a:ext uri="{FF2B5EF4-FFF2-40B4-BE49-F238E27FC236}">
                  <a16:creationId xmlns:a16="http://schemas.microsoft.com/office/drawing/2014/main" id="{00000000-0008-0000-0200-0000C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07717" name="Group Box 197" hidden="1">
              <a:extLst>
                <a:ext uri="{63B3BB69-23CF-44E3-9099-C40C66FF867C}">
                  <a14:compatExt spid="_x0000_s107717"/>
                </a:ext>
                <a:ext uri="{FF2B5EF4-FFF2-40B4-BE49-F238E27FC236}">
                  <a16:creationId xmlns:a16="http://schemas.microsoft.com/office/drawing/2014/main" id="{00000000-0008-0000-0200-0000C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07718" name="Group Box 198" hidden="1">
              <a:extLst>
                <a:ext uri="{63B3BB69-23CF-44E3-9099-C40C66FF867C}">
                  <a14:compatExt spid="_x0000_s107718"/>
                </a:ext>
                <a:ext uri="{FF2B5EF4-FFF2-40B4-BE49-F238E27FC236}">
                  <a16:creationId xmlns:a16="http://schemas.microsoft.com/office/drawing/2014/main" id="{00000000-0008-0000-0200-0000C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07719" name="Group Box 199" hidden="1">
              <a:extLst>
                <a:ext uri="{63B3BB69-23CF-44E3-9099-C40C66FF867C}">
                  <a14:compatExt spid="_x0000_s107719"/>
                </a:ext>
                <a:ext uri="{FF2B5EF4-FFF2-40B4-BE49-F238E27FC236}">
                  <a16:creationId xmlns:a16="http://schemas.microsoft.com/office/drawing/2014/main" id="{00000000-0008-0000-0200-0000C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07720" name="Group Box 200" hidden="1">
              <a:extLst>
                <a:ext uri="{63B3BB69-23CF-44E3-9099-C40C66FF867C}">
                  <a14:compatExt spid="_x0000_s107720"/>
                </a:ext>
                <a:ext uri="{FF2B5EF4-FFF2-40B4-BE49-F238E27FC236}">
                  <a16:creationId xmlns:a16="http://schemas.microsoft.com/office/drawing/2014/main" id="{00000000-0008-0000-0200-0000C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07721" name="Group Box 201" hidden="1">
              <a:extLst>
                <a:ext uri="{63B3BB69-23CF-44E3-9099-C40C66FF867C}">
                  <a14:compatExt spid="_x0000_s107721"/>
                </a:ext>
                <a:ext uri="{FF2B5EF4-FFF2-40B4-BE49-F238E27FC236}">
                  <a16:creationId xmlns:a16="http://schemas.microsoft.com/office/drawing/2014/main" id="{00000000-0008-0000-0200-0000C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07722" name="Group Box 202" hidden="1">
              <a:extLst>
                <a:ext uri="{63B3BB69-23CF-44E3-9099-C40C66FF867C}">
                  <a14:compatExt spid="_x0000_s107722"/>
                </a:ext>
                <a:ext uri="{FF2B5EF4-FFF2-40B4-BE49-F238E27FC236}">
                  <a16:creationId xmlns:a16="http://schemas.microsoft.com/office/drawing/2014/main" id="{00000000-0008-0000-0200-0000C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07723" name="Group Box 203" hidden="1">
              <a:extLst>
                <a:ext uri="{63B3BB69-23CF-44E3-9099-C40C66FF867C}">
                  <a14:compatExt spid="_x0000_s107723"/>
                </a:ext>
                <a:ext uri="{FF2B5EF4-FFF2-40B4-BE49-F238E27FC236}">
                  <a16:creationId xmlns:a16="http://schemas.microsoft.com/office/drawing/2014/main" id="{00000000-0008-0000-0200-0000C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07724" name="Group Box 204" hidden="1">
              <a:extLst>
                <a:ext uri="{63B3BB69-23CF-44E3-9099-C40C66FF867C}">
                  <a14:compatExt spid="_x0000_s107724"/>
                </a:ext>
                <a:ext uri="{FF2B5EF4-FFF2-40B4-BE49-F238E27FC236}">
                  <a16:creationId xmlns:a16="http://schemas.microsoft.com/office/drawing/2014/main" id="{00000000-0008-0000-0200-0000C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07725" name="Group Box 205" hidden="1">
              <a:extLst>
                <a:ext uri="{63B3BB69-23CF-44E3-9099-C40C66FF867C}">
                  <a14:compatExt spid="_x0000_s107725"/>
                </a:ext>
                <a:ext uri="{FF2B5EF4-FFF2-40B4-BE49-F238E27FC236}">
                  <a16:creationId xmlns:a16="http://schemas.microsoft.com/office/drawing/2014/main" id="{00000000-0008-0000-0200-0000C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07726" name="Group Box 206" hidden="1">
              <a:extLst>
                <a:ext uri="{63B3BB69-23CF-44E3-9099-C40C66FF867C}">
                  <a14:compatExt spid="_x0000_s107726"/>
                </a:ext>
                <a:ext uri="{FF2B5EF4-FFF2-40B4-BE49-F238E27FC236}">
                  <a16:creationId xmlns:a16="http://schemas.microsoft.com/office/drawing/2014/main" id="{00000000-0008-0000-0200-0000C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07727" name="Group Box 207" hidden="1">
              <a:extLst>
                <a:ext uri="{63B3BB69-23CF-44E3-9099-C40C66FF867C}">
                  <a14:compatExt spid="_x0000_s107727"/>
                </a:ext>
                <a:ext uri="{FF2B5EF4-FFF2-40B4-BE49-F238E27FC236}">
                  <a16:creationId xmlns:a16="http://schemas.microsoft.com/office/drawing/2014/main" id="{00000000-0008-0000-0200-0000C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07728" name="Group Box 208" hidden="1">
              <a:extLst>
                <a:ext uri="{63B3BB69-23CF-44E3-9099-C40C66FF867C}">
                  <a14:compatExt spid="_x0000_s107728"/>
                </a:ext>
                <a:ext uri="{FF2B5EF4-FFF2-40B4-BE49-F238E27FC236}">
                  <a16:creationId xmlns:a16="http://schemas.microsoft.com/office/drawing/2014/main" id="{00000000-0008-0000-0200-0000D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923194</xdr:colOff>
      <xdr:row>13</xdr:row>
      <xdr:rowOff>29307</xdr:rowOff>
    </xdr:from>
    <xdr:to>
      <xdr:col>5</xdr:col>
      <xdr:colOff>637444</xdr:colOff>
      <xdr:row>13</xdr:row>
      <xdr:rowOff>234461</xdr:rowOff>
    </xdr:to>
    <xdr:sp macro="" textlink="">
      <xdr:nvSpPr>
        <xdr:cNvPr id="107520" name="テキスト ボックス 107519">
          <a:extLst>
            <a:ext uri="{FF2B5EF4-FFF2-40B4-BE49-F238E27FC236}">
              <a16:creationId xmlns:a16="http://schemas.microsoft.com/office/drawing/2014/main" id="{357A1B18-80B6-42FF-BFD7-A80A6BD86311}"/>
            </a:ext>
          </a:extLst>
        </xdr:cNvPr>
        <xdr:cNvSpPr txBox="1"/>
      </xdr:nvSpPr>
      <xdr:spPr>
        <a:xfrm>
          <a:off x="2497994" y="3013807"/>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925077</xdr:colOff>
      <xdr:row>14</xdr:row>
      <xdr:rowOff>16537</xdr:rowOff>
    </xdr:from>
    <xdr:to>
      <xdr:col>5</xdr:col>
      <xdr:colOff>639327</xdr:colOff>
      <xdr:row>14</xdr:row>
      <xdr:rowOff>221691</xdr:rowOff>
    </xdr:to>
    <xdr:sp macro="" textlink="">
      <xdr:nvSpPr>
        <xdr:cNvPr id="107729" name="テキスト ボックス 107728">
          <a:extLst>
            <a:ext uri="{FF2B5EF4-FFF2-40B4-BE49-F238E27FC236}">
              <a16:creationId xmlns:a16="http://schemas.microsoft.com/office/drawing/2014/main" id="{BC075084-ADEE-4908-8E35-2FB21D765D62}"/>
            </a:ext>
          </a:extLst>
        </xdr:cNvPr>
        <xdr:cNvSpPr txBox="1"/>
      </xdr:nvSpPr>
      <xdr:spPr>
        <a:xfrm>
          <a:off x="2493527" y="3248687"/>
          <a:ext cx="6413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15</xdr:row>
      <xdr:rowOff>14654</xdr:rowOff>
    </xdr:from>
    <xdr:to>
      <xdr:col>5</xdr:col>
      <xdr:colOff>637442</xdr:colOff>
      <xdr:row>15</xdr:row>
      <xdr:rowOff>219808</xdr:rowOff>
    </xdr:to>
    <xdr:sp macro="" textlink="">
      <xdr:nvSpPr>
        <xdr:cNvPr id="107730" name="テキスト ボックス 107729">
          <a:extLst>
            <a:ext uri="{FF2B5EF4-FFF2-40B4-BE49-F238E27FC236}">
              <a16:creationId xmlns:a16="http://schemas.microsoft.com/office/drawing/2014/main" id="{C8D0544B-4097-4017-9EBF-FA7AE4619832}"/>
            </a:ext>
          </a:extLst>
        </xdr:cNvPr>
        <xdr:cNvSpPr txBox="1"/>
      </xdr:nvSpPr>
      <xdr:spPr>
        <a:xfrm>
          <a:off x="2497992" y="3494454"/>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915865</xdr:colOff>
      <xdr:row>17</xdr:row>
      <xdr:rowOff>21981</xdr:rowOff>
    </xdr:from>
    <xdr:to>
      <xdr:col>5</xdr:col>
      <xdr:colOff>630115</xdr:colOff>
      <xdr:row>17</xdr:row>
      <xdr:rowOff>227135</xdr:rowOff>
    </xdr:to>
    <xdr:sp macro="" textlink="">
      <xdr:nvSpPr>
        <xdr:cNvPr id="107731" name="テキスト ボックス 107730">
          <a:extLst>
            <a:ext uri="{FF2B5EF4-FFF2-40B4-BE49-F238E27FC236}">
              <a16:creationId xmlns:a16="http://schemas.microsoft.com/office/drawing/2014/main" id="{53384080-A450-4D3C-ABA0-2B572FC82223}"/>
            </a:ext>
          </a:extLst>
        </xdr:cNvPr>
        <xdr:cNvSpPr txBox="1"/>
      </xdr:nvSpPr>
      <xdr:spPr>
        <a:xfrm>
          <a:off x="2497015" y="3997081"/>
          <a:ext cx="628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16</xdr:row>
      <xdr:rowOff>21980</xdr:rowOff>
    </xdr:from>
    <xdr:to>
      <xdr:col>5</xdr:col>
      <xdr:colOff>637442</xdr:colOff>
      <xdr:row>16</xdr:row>
      <xdr:rowOff>227134</xdr:rowOff>
    </xdr:to>
    <xdr:sp macro="" textlink="">
      <xdr:nvSpPr>
        <xdr:cNvPr id="107732" name="テキスト ボックス 107731">
          <a:extLst>
            <a:ext uri="{FF2B5EF4-FFF2-40B4-BE49-F238E27FC236}">
              <a16:creationId xmlns:a16="http://schemas.microsoft.com/office/drawing/2014/main" id="{A3DA2459-F251-4109-A5D3-B689FBC07A3E}"/>
            </a:ext>
          </a:extLst>
        </xdr:cNvPr>
        <xdr:cNvSpPr txBox="1"/>
      </xdr:nvSpPr>
      <xdr:spPr>
        <a:xfrm>
          <a:off x="2497992" y="3749430"/>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18</xdr:row>
      <xdr:rowOff>21981</xdr:rowOff>
    </xdr:from>
    <xdr:to>
      <xdr:col>5</xdr:col>
      <xdr:colOff>637442</xdr:colOff>
      <xdr:row>18</xdr:row>
      <xdr:rowOff>227135</xdr:rowOff>
    </xdr:to>
    <xdr:sp macro="" textlink="">
      <xdr:nvSpPr>
        <xdr:cNvPr id="107733" name="テキスト ボックス 107732">
          <a:extLst>
            <a:ext uri="{FF2B5EF4-FFF2-40B4-BE49-F238E27FC236}">
              <a16:creationId xmlns:a16="http://schemas.microsoft.com/office/drawing/2014/main" id="{65913F36-E5F3-430F-8514-3DCA11400818}"/>
            </a:ext>
          </a:extLst>
        </xdr:cNvPr>
        <xdr:cNvSpPr txBox="1"/>
      </xdr:nvSpPr>
      <xdr:spPr>
        <a:xfrm>
          <a:off x="2497992" y="4244731"/>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923193</xdr:colOff>
      <xdr:row>19</xdr:row>
      <xdr:rowOff>11096</xdr:rowOff>
    </xdr:from>
    <xdr:to>
      <xdr:col>5</xdr:col>
      <xdr:colOff>637443</xdr:colOff>
      <xdr:row>19</xdr:row>
      <xdr:rowOff>216250</xdr:rowOff>
    </xdr:to>
    <xdr:sp macro="" textlink="">
      <xdr:nvSpPr>
        <xdr:cNvPr id="107734" name="テキスト ボックス 107733">
          <a:extLst>
            <a:ext uri="{FF2B5EF4-FFF2-40B4-BE49-F238E27FC236}">
              <a16:creationId xmlns:a16="http://schemas.microsoft.com/office/drawing/2014/main" id="{C9812EAE-A7FB-4236-9163-D9144311F68D}"/>
            </a:ext>
          </a:extLst>
        </xdr:cNvPr>
        <xdr:cNvSpPr txBox="1"/>
      </xdr:nvSpPr>
      <xdr:spPr>
        <a:xfrm>
          <a:off x="2497993" y="4481496"/>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937847</xdr:colOff>
      <xdr:row>20</xdr:row>
      <xdr:rowOff>21981</xdr:rowOff>
    </xdr:from>
    <xdr:to>
      <xdr:col>5</xdr:col>
      <xdr:colOff>652097</xdr:colOff>
      <xdr:row>20</xdr:row>
      <xdr:rowOff>227135</xdr:rowOff>
    </xdr:to>
    <xdr:sp macro="" textlink="">
      <xdr:nvSpPr>
        <xdr:cNvPr id="107735" name="テキスト ボックス 107734">
          <a:extLst>
            <a:ext uri="{FF2B5EF4-FFF2-40B4-BE49-F238E27FC236}">
              <a16:creationId xmlns:a16="http://schemas.microsoft.com/office/drawing/2014/main" id="{70BFE4F7-5F73-4EEE-9F8B-CB203F5DC77D}"/>
            </a:ext>
          </a:extLst>
        </xdr:cNvPr>
        <xdr:cNvSpPr txBox="1"/>
      </xdr:nvSpPr>
      <xdr:spPr>
        <a:xfrm>
          <a:off x="2493597" y="4740031"/>
          <a:ext cx="6540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936382</xdr:colOff>
      <xdr:row>21</xdr:row>
      <xdr:rowOff>5861</xdr:rowOff>
    </xdr:from>
    <xdr:to>
      <xdr:col>5</xdr:col>
      <xdr:colOff>650632</xdr:colOff>
      <xdr:row>21</xdr:row>
      <xdr:rowOff>211015</xdr:rowOff>
    </xdr:to>
    <xdr:sp macro="" textlink="">
      <xdr:nvSpPr>
        <xdr:cNvPr id="107736" name="テキスト ボックス 107735">
          <a:extLst>
            <a:ext uri="{FF2B5EF4-FFF2-40B4-BE49-F238E27FC236}">
              <a16:creationId xmlns:a16="http://schemas.microsoft.com/office/drawing/2014/main" id="{62AC9F72-9D0A-45A5-86DE-C24E4268B7D4}"/>
            </a:ext>
          </a:extLst>
        </xdr:cNvPr>
        <xdr:cNvSpPr txBox="1"/>
      </xdr:nvSpPr>
      <xdr:spPr>
        <a:xfrm>
          <a:off x="2498482" y="4971561"/>
          <a:ext cx="6477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5</xdr:col>
      <xdr:colOff>1242580</xdr:colOff>
      <xdr:row>13</xdr:row>
      <xdr:rowOff>1998</xdr:rowOff>
    </xdr:from>
    <xdr:to>
      <xdr:col>6</xdr:col>
      <xdr:colOff>4330</xdr:colOff>
      <xdr:row>13</xdr:row>
      <xdr:rowOff>207152</xdr:rowOff>
    </xdr:to>
    <xdr:sp macro="" textlink="">
      <xdr:nvSpPr>
        <xdr:cNvPr id="107737" name="テキスト ボックス 107736">
          <a:extLst>
            <a:ext uri="{FF2B5EF4-FFF2-40B4-BE49-F238E27FC236}">
              <a16:creationId xmlns:a16="http://schemas.microsoft.com/office/drawing/2014/main" id="{7AF1CA04-722D-4663-AC4C-6A41C818FB10}"/>
            </a:ext>
          </a:extLst>
        </xdr:cNvPr>
        <xdr:cNvSpPr txBox="1"/>
      </xdr:nvSpPr>
      <xdr:spPr>
        <a:xfrm>
          <a:off x="3738130" y="2986498"/>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1239583</xdr:colOff>
      <xdr:row>14</xdr:row>
      <xdr:rowOff>1666</xdr:rowOff>
    </xdr:from>
    <xdr:to>
      <xdr:col>6</xdr:col>
      <xdr:colOff>3664</xdr:colOff>
      <xdr:row>14</xdr:row>
      <xdr:rowOff>206820</xdr:rowOff>
    </xdr:to>
    <xdr:sp macro="" textlink="">
      <xdr:nvSpPr>
        <xdr:cNvPr id="107738" name="テキスト ボックス 107737">
          <a:extLst>
            <a:ext uri="{FF2B5EF4-FFF2-40B4-BE49-F238E27FC236}">
              <a16:creationId xmlns:a16="http://schemas.microsoft.com/office/drawing/2014/main" id="{7D60F6CF-813B-4B22-B163-C547F82EE180}"/>
            </a:ext>
          </a:extLst>
        </xdr:cNvPr>
        <xdr:cNvSpPr txBox="1"/>
      </xdr:nvSpPr>
      <xdr:spPr>
        <a:xfrm>
          <a:off x="3735133" y="3233816"/>
          <a:ext cx="122981"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1230923</xdr:colOff>
      <xdr:row>15</xdr:row>
      <xdr:rowOff>7327</xdr:rowOff>
    </xdr:from>
    <xdr:to>
      <xdr:col>5</xdr:col>
      <xdr:colOff>1480038</xdr:colOff>
      <xdr:row>15</xdr:row>
      <xdr:rowOff>212481</xdr:rowOff>
    </xdr:to>
    <xdr:sp macro="" textlink="">
      <xdr:nvSpPr>
        <xdr:cNvPr id="107739" name="テキスト ボックス 107738">
          <a:extLst>
            <a:ext uri="{FF2B5EF4-FFF2-40B4-BE49-F238E27FC236}">
              <a16:creationId xmlns:a16="http://schemas.microsoft.com/office/drawing/2014/main" id="{B619CE41-BA1C-4666-884E-8D5BCFCF3D28}"/>
            </a:ext>
          </a:extLst>
        </xdr:cNvPr>
        <xdr:cNvSpPr txBox="1"/>
      </xdr:nvSpPr>
      <xdr:spPr>
        <a:xfrm>
          <a:off x="3726473" y="3487127"/>
          <a:ext cx="12846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1232255</xdr:colOff>
      <xdr:row>16</xdr:row>
      <xdr:rowOff>7327</xdr:rowOff>
    </xdr:from>
    <xdr:to>
      <xdr:col>5</xdr:col>
      <xdr:colOff>1481370</xdr:colOff>
      <xdr:row>16</xdr:row>
      <xdr:rowOff>212481</xdr:rowOff>
    </xdr:to>
    <xdr:sp macro="" textlink="">
      <xdr:nvSpPr>
        <xdr:cNvPr id="107740" name="テキスト ボックス 107739">
          <a:extLst>
            <a:ext uri="{FF2B5EF4-FFF2-40B4-BE49-F238E27FC236}">
              <a16:creationId xmlns:a16="http://schemas.microsoft.com/office/drawing/2014/main" id="{54C7F555-687F-4552-9E62-A046BECFD525}"/>
            </a:ext>
          </a:extLst>
        </xdr:cNvPr>
        <xdr:cNvSpPr txBox="1"/>
      </xdr:nvSpPr>
      <xdr:spPr>
        <a:xfrm>
          <a:off x="3727805" y="3734777"/>
          <a:ext cx="12846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1229457</xdr:colOff>
      <xdr:row>16</xdr:row>
      <xdr:rowOff>245652</xdr:rowOff>
    </xdr:from>
    <xdr:to>
      <xdr:col>5</xdr:col>
      <xdr:colOff>1478572</xdr:colOff>
      <xdr:row>17</xdr:row>
      <xdr:rowOff>204022</xdr:rowOff>
    </xdr:to>
    <xdr:sp macro="" textlink="">
      <xdr:nvSpPr>
        <xdr:cNvPr id="107741" name="テキスト ボックス 107740">
          <a:extLst>
            <a:ext uri="{FF2B5EF4-FFF2-40B4-BE49-F238E27FC236}">
              <a16:creationId xmlns:a16="http://schemas.microsoft.com/office/drawing/2014/main" id="{B8219908-4AA7-42F3-92DC-2B3BEC016C68}"/>
            </a:ext>
          </a:extLst>
        </xdr:cNvPr>
        <xdr:cNvSpPr txBox="1"/>
      </xdr:nvSpPr>
      <xdr:spPr>
        <a:xfrm>
          <a:off x="3725007" y="3973102"/>
          <a:ext cx="128465" cy="2060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1233654</xdr:colOff>
      <xdr:row>18</xdr:row>
      <xdr:rowOff>400</xdr:rowOff>
    </xdr:from>
    <xdr:to>
      <xdr:col>5</xdr:col>
      <xdr:colOff>1482769</xdr:colOff>
      <xdr:row>18</xdr:row>
      <xdr:rowOff>205554</xdr:rowOff>
    </xdr:to>
    <xdr:sp macro="" textlink="">
      <xdr:nvSpPr>
        <xdr:cNvPr id="107742" name="テキスト ボックス 107741">
          <a:extLst>
            <a:ext uri="{FF2B5EF4-FFF2-40B4-BE49-F238E27FC236}">
              <a16:creationId xmlns:a16="http://schemas.microsoft.com/office/drawing/2014/main" id="{9FE978F9-F0A9-443A-970A-D142429D3D37}"/>
            </a:ext>
          </a:extLst>
        </xdr:cNvPr>
        <xdr:cNvSpPr txBox="1"/>
      </xdr:nvSpPr>
      <xdr:spPr>
        <a:xfrm>
          <a:off x="3729204" y="4223150"/>
          <a:ext cx="122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1241180</xdr:colOff>
      <xdr:row>19</xdr:row>
      <xdr:rowOff>4598</xdr:rowOff>
    </xdr:from>
    <xdr:to>
      <xdr:col>6</xdr:col>
      <xdr:colOff>2930</xdr:colOff>
      <xdr:row>19</xdr:row>
      <xdr:rowOff>209752</xdr:rowOff>
    </xdr:to>
    <xdr:sp macro="" textlink="">
      <xdr:nvSpPr>
        <xdr:cNvPr id="107743" name="テキスト ボックス 107742">
          <a:extLst>
            <a:ext uri="{FF2B5EF4-FFF2-40B4-BE49-F238E27FC236}">
              <a16:creationId xmlns:a16="http://schemas.microsoft.com/office/drawing/2014/main" id="{662D4CBF-97A1-436E-B7D7-DD4887B4461C}"/>
            </a:ext>
          </a:extLst>
        </xdr:cNvPr>
        <xdr:cNvSpPr txBox="1"/>
      </xdr:nvSpPr>
      <xdr:spPr>
        <a:xfrm>
          <a:off x="3736730" y="4474998"/>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1237051</xdr:colOff>
      <xdr:row>20</xdr:row>
      <xdr:rowOff>6131</xdr:rowOff>
    </xdr:from>
    <xdr:to>
      <xdr:col>5</xdr:col>
      <xdr:colOff>1483835</xdr:colOff>
      <xdr:row>20</xdr:row>
      <xdr:rowOff>211285</xdr:rowOff>
    </xdr:to>
    <xdr:sp macro="" textlink="">
      <xdr:nvSpPr>
        <xdr:cNvPr id="107744" name="テキスト ボックス 107743">
          <a:extLst>
            <a:ext uri="{FF2B5EF4-FFF2-40B4-BE49-F238E27FC236}">
              <a16:creationId xmlns:a16="http://schemas.microsoft.com/office/drawing/2014/main" id="{09B04857-BC92-4123-8050-76C6F0853487}"/>
            </a:ext>
          </a:extLst>
        </xdr:cNvPr>
        <xdr:cNvSpPr txBox="1"/>
      </xdr:nvSpPr>
      <xdr:spPr>
        <a:xfrm>
          <a:off x="3732601" y="4724181"/>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1241245</xdr:colOff>
      <xdr:row>21</xdr:row>
      <xdr:rowOff>8992</xdr:rowOff>
    </xdr:from>
    <xdr:to>
      <xdr:col>6</xdr:col>
      <xdr:colOff>2995</xdr:colOff>
      <xdr:row>21</xdr:row>
      <xdr:rowOff>214146</xdr:rowOff>
    </xdr:to>
    <xdr:sp macro="" textlink="">
      <xdr:nvSpPr>
        <xdr:cNvPr id="107745" name="テキスト ボックス 107744">
          <a:extLst>
            <a:ext uri="{FF2B5EF4-FFF2-40B4-BE49-F238E27FC236}">
              <a16:creationId xmlns:a16="http://schemas.microsoft.com/office/drawing/2014/main" id="{5A8E93A6-0F71-4369-B4FB-9D614008E4A8}"/>
            </a:ext>
          </a:extLst>
        </xdr:cNvPr>
        <xdr:cNvSpPr txBox="1"/>
      </xdr:nvSpPr>
      <xdr:spPr>
        <a:xfrm>
          <a:off x="3736795" y="4974692"/>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6</xdr:col>
      <xdr:colOff>1234787</xdr:colOff>
      <xdr:row>13</xdr:row>
      <xdr:rowOff>2863</xdr:rowOff>
    </xdr:from>
    <xdr:to>
      <xdr:col>6</xdr:col>
      <xdr:colOff>1481571</xdr:colOff>
      <xdr:row>13</xdr:row>
      <xdr:rowOff>208017</xdr:rowOff>
    </xdr:to>
    <xdr:sp macro="" textlink="">
      <xdr:nvSpPr>
        <xdr:cNvPr id="107746" name="テキスト ボックス 107745">
          <a:extLst>
            <a:ext uri="{FF2B5EF4-FFF2-40B4-BE49-F238E27FC236}">
              <a16:creationId xmlns:a16="http://schemas.microsoft.com/office/drawing/2014/main" id="{E0D2F7A6-1FD9-4E4C-B19F-4B548D1B5F67}"/>
            </a:ext>
          </a:extLst>
        </xdr:cNvPr>
        <xdr:cNvSpPr txBox="1"/>
      </xdr:nvSpPr>
      <xdr:spPr>
        <a:xfrm>
          <a:off x="5089237" y="2987363"/>
          <a:ext cx="12613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1238255</xdr:colOff>
      <xdr:row>14</xdr:row>
      <xdr:rowOff>4330</xdr:rowOff>
    </xdr:from>
    <xdr:to>
      <xdr:col>7</xdr:col>
      <xdr:colOff>5</xdr:colOff>
      <xdr:row>14</xdr:row>
      <xdr:rowOff>209484</xdr:rowOff>
    </xdr:to>
    <xdr:sp macro="" textlink="">
      <xdr:nvSpPr>
        <xdr:cNvPr id="107747" name="テキスト ボックス 107746">
          <a:extLst>
            <a:ext uri="{FF2B5EF4-FFF2-40B4-BE49-F238E27FC236}">
              <a16:creationId xmlns:a16="http://schemas.microsoft.com/office/drawing/2014/main" id="{3BD33655-F736-4AC9-8D93-34AAB69CAD09}"/>
            </a:ext>
          </a:extLst>
        </xdr:cNvPr>
        <xdr:cNvSpPr txBox="1"/>
      </xdr:nvSpPr>
      <xdr:spPr>
        <a:xfrm>
          <a:off x="5092705" y="3236480"/>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1239118</xdr:colOff>
      <xdr:row>15</xdr:row>
      <xdr:rowOff>5197</xdr:rowOff>
    </xdr:from>
    <xdr:to>
      <xdr:col>7</xdr:col>
      <xdr:colOff>868</xdr:colOff>
      <xdr:row>15</xdr:row>
      <xdr:rowOff>210351</xdr:rowOff>
    </xdr:to>
    <xdr:sp macro="" textlink="">
      <xdr:nvSpPr>
        <xdr:cNvPr id="107748" name="テキスト ボックス 107747">
          <a:extLst>
            <a:ext uri="{FF2B5EF4-FFF2-40B4-BE49-F238E27FC236}">
              <a16:creationId xmlns:a16="http://schemas.microsoft.com/office/drawing/2014/main" id="{92EBF659-CF86-4F41-8ACB-06FD7A717D8E}"/>
            </a:ext>
          </a:extLst>
        </xdr:cNvPr>
        <xdr:cNvSpPr txBox="1"/>
      </xdr:nvSpPr>
      <xdr:spPr>
        <a:xfrm>
          <a:off x="5093568" y="3484997"/>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1239971</xdr:colOff>
      <xdr:row>16</xdr:row>
      <xdr:rowOff>6069</xdr:rowOff>
    </xdr:from>
    <xdr:to>
      <xdr:col>7</xdr:col>
      <xdr:colOff>1721</xdr:colOff>
      <xdr:row>16</xdr:row>
      <xdr:rowOff>211223</xdr:rowOff>
    </xdr:to>
    <xdr:sp macro="" textlink="">
      <xdr:nvSpPr>
        <xdr:cNvPr id="107749" name="テキスト ボックス 107748">
          <a:extLst>
            <a:ext uri="{FF2B5EF4-FFF2-40B4-BE49-F238E27FC236}">
              <a16:creationId xmlns:a16="http://schemas.microsoft.com/office/drawing/2014/main" id="{D65A5E0E-32D8-4F29-808B-0D28272D5E43}"/>
            </a:ext>
          </a:extLst>
        </xdr:cNvPr>
        <xdr:cNvSpPr txBox="1"/>
      </xdr:nvSpPr>
      <xdr:spPr>
        <a:xfrm>
          <a:off x="5094421" y="3733519"/>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1236499</xdr:colOff>
      <xdr:row>17</xdr:row>
      <xdr:rowOff>2607</xdr:rowOff>
    </xdr:from>
    <xdr:to>
      <xdr:col>6</xdr:col>
      <xdr:colOff>1483283</xdr:colOff>
      <xdr:row>17</xdr:row>
      <xdr:rowOff>207761</xdr:rowOff>
    </xdr:to>
    <xdr:sp macro="" textlink="">
      <xdr:nvSpPr>
        <xdr:cNvPr id="107750" name="テキスト ボックス 107749">
          <a:extLst>
            <a:ext uri="{FF2B5EF4-FFF2-40B4-BE49-F238E27FC236}">
              <a16:creationId xmlns:a16="http://schemas.microsoft.com/office/drawing/2014/main" id="{962C45C5-17D3-4502-AE79-D676FC5D8801}"/>
            </a:ext>
          </a:extLst>
        </xdr:cNvPr>
        <xdr:cNvSpPr txBox="1"/>
      </xdr:nvSpPr>
      <xdr:spPr>
        <a:xfrm>
          <a:off x="5090949" y="3977707"/>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1237357</xdr:colOff>
      <xdr:row>18</xdr:row>
      <xdr:rowOff>3477</xdr:rowOff>
    </xdr:from>
    <xdr:to>
      <xdr:col>6</xdr:col>
      <xdr:colOff>1484141</xdr:colOff>
      <xdr:row>18</xdr:row>
      <xdr:rowOff>208631</xdr:rowOff>
    </xdr:to>
    <xdr:sp macro="" textlink="">
      <xdr:nvSpPr>
        <xdr:cNvPr id="107751" name="テキスト ボックス 107750">
          <a:extLst>
            <a:ext uri="{FF2B5EF4-FFF2-40B4-BE49-F238E27FC236}">
              <a16:creationId xmlns:a16="http://schemas.microsoft.com/office/drawing/2014/main" id="{247CC068-BEC2-4EDC-98AB-031F34E2E886}"/>
            </a:ext>
          </a:extLst>
        </xdr:cNvPr>
        <xdr:cNvSpPr txBox="1"/>
      </xdr:nvSpPr>
      <xdr:spPr>
        <a:xfrm>
          <a:off x="5091807" y="4226227"/>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1238217</xdr:colOff>
      <xdr:row>19</xdr:row>
      <xdr:rowOff>4346</xdr:rowOff>
    </xdr:from>
    <xdr:to>
      <xdr:col>6</xdr:col>
      <xdr:colOff>1485001</xdr:colOff>
      <xdr:row>19</xdr:row>
      <xdr:rowOff>209500</xdr:rowOff>
    </xdr:to>
    <xdr:sp macro="" textlink="">
      <xdr:nvSpPr>
        <xdr:cNvPr id="107752" name="テキスト ボックス 107751">
          <a:extLst>
            <a:ext uri="{FF2B5EF4-FFF2-40B4-BE49-F238E27FC236}">
              <a16:creationId xmlns:a16="http://schemas.microsoft.com/office/drawing/2014/main" id="{3137750E-E9B4-4A5D-871C-CC019BC415CE}"/>
            </a:ext>
          </a:extLst>
        </xdr:cNvPr>
        <xdr:cNvSpPr txBox="1"/>
      </xdr:nvSpPr>
      <xdr:spPr>
        <a:xfrm>
          <a:off x="5092667" y="4474746"/>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1239073</xdr:colOff>
      <xdr:row>20</xdr:row>
      <xdr:rowOff>5214</xdr:rowOff>
    </xdr:from>
    <xdr:to>
      <xdr:col>7</xdr:col>
      <xdr:colOff>823</xdr:colOff>
      <xdr:row>20</xdr:row>
      <xdr:rowOff>210368</xdr:rowOff>
    </xdr:to>
    <xdr:sp macro="" textlink="">
      <xdr:nvSpPr>
        <xdr:cNvPr id="107753" name="テキスト ボックス 107752">
          <a:extLst>
            <a:ext uri="{FF2B5EF4-FFF2-40B4-BE49-F238E27FC236}">
              <a16:creationId xmlns:a16="http://schemas.microsoft.com/office/drawing/2014/main" id="{154078CD-000C-46B2-B99D-285573AE9C89}"/>
            </a:ext>
          </a:extLst>
        </xdr:cNvPr>
        <xdr:cNvSpPr txBox="1"/>
      </xdr:nvSpPr>
      <xdr:spPr>
        <a:xfrm>
          <a:off x="5093523" y="4723264"/>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1239933</xdr:colOff>
      <xdr:row>21</xdr:row>
      <xdr:rowOff>6081</xdr:rowOff>
    </xdr:from>
    <xdr:to>
      <xdr:col>7</xdr:col>
      <xdr:colOff>1683</xdr:colOff>
      <xdr:row>21</xdr:row>
      <xdr:rowOff>211235</xdr:rowOff>
    </xdr:to>
    <xdr:sp macro="" textlink="">
      <xdr:nvSpPr>
        <xdr:cNvPr id="107754" name="テキスト ボックス 107753">
          <a:extLst>
            <a:ext uri="{FF2B5EF4-FFF2-40B4-BE49-F238E27FC236}">
              <a16:creationId xmlns:a16="http://schemas.microsoft.com/office/drawing/2014/main" id="{6FE49E73-2E97-425F-A71C-A79252F0957C}"/>
            </a:ext>
          </a:extLst>
        </xdr:cNvPr>
        <xdr:cNvSpPr txBox="1"/>
      </xdr:nvSpPr>
      <xdr:spPr>
        <a:xfrm>
          <a:off x="5094383" y="4971781"/>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8</xdr:col>
      <xdr:colOff>1239095</xdr:colOff>
      <xdr:row>13</xdr:row>
      <xdr:rowOff>2862</xdr:rowOff>
    </xdr:from>
    <xdr:to>
      <xdr:col>9</xdr:col>
      <xdr:colOff>845</xdr:colOff>
      <xdr:row>13</xdr:row>
      <xdr:rowOff>208016</xdr:rowOff>
    </xdr:to>
    <xdr:sp macro="" textlink="">
      <xdr:nvSpPr>
        <xdr:cNvPr id="107755" name="テキスト ボックス 107754">
          <a:extLst>
            <a:ext uri="{FF2B5EF4-FFF2-40B4-BE49-F238E27FC236}">
              <a16:creationId xmlns:a16="http://schemas.microsoft.com/office/drawing/2014/main" id="{FB04DA38-2EB0-45C6-A357-F5D247CAF1A9}"/>
            </a:ext>
          </a:extLst>
        </xdr:cNvPr>
        <xdr:cNvSpPr txBox="1"/>
      </xdr:nvSpPr>
      <xdr:spPr>
        <a:xfrm>
          <a:off x="7811345" y="2987362"/>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14</xdr:row>
      <xdr:rowOff>2530</xdr:rowOff>
    </xdr:from>
    <xdr:to>
      <xdr:col>9</xdr:col>
      <xdr:colOff>179</xdr:colOff>
      <xdr:row>14</xdr:row>
      <xdr:rowOff>207684</xdr:rowOff>
    </xdr:to>
    <xdr:sp macro="" textlink="">
      <xdr:nvSpPr>
        <xdr:cNvPr id="107756" name="テキスト ボックス 107755">
          <a:extLst>
            <a:ext uri="{FF2B5EF4-FFF2-40B4-BE49-F238E27FC236}">
              <a16:creationId xmlns:a16="http://schemas.microsoft.com/office/drawing/2014/main" id="{73613F01-C3D8-44C9-9724-9C7062D6ABBA}"/>
            </a:ext>
          </a:extLst>
        </xdr:cNvPr>
        <xdr:cNvSpPr txBox="1"/>
      </xdr:nvSpPr>
      <xdr:spPr>
        <a:xfrm>
          <a:off x="7808348" y="3234680"/>
          <a:ext cx="122981"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15</xdr:row>
      <xdr:rowOff>3861</xdr:rowOff>
    </xdr:from>
    <xdr:to>
      <xdr:col>9</xdr:col>
      <xdr:colOff>179</xdr:colOff>
      <xdr:row>15</xdr:row>
      <xdr:rowOff>209015</xdr:rowOff>
    </xdr:to>
    <xdr:sp macro="" textlink="">
      <xdr:nvSpPr>
        <xdr:cNvPr id="107757" name="テキスト ボックス 107756">
          <a:extLst>
            <a:ext uri="{FF2B5EF4-FFF2-40B4-BE49-F238E27FC236}">
              <a16:creationId xmlns:a16="http://schemas.microsoft.com/office/drawing/2014/main" id="{A66F1B10-82BA-4D21-9C8D-71A1E0DBE49D}"/>
            </a:ext>
          </a:extLst>
        </xdr:cNvPr>
        <xdr:cNvSpPr txBox="1"/>
      </xdr:nvSpPr>
      <xdr:spPr>
        <a:xfrm>
          <a:off x="7808348" y="3483661"/>
          <a:ext cx="122981"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1228770</xdr:colOff>
      <xdr:row>16</xdr:row>
      <xdr:rowOff>8191</xdr:rowOff>
    </xdr:from>
    <xdr:to>
      <xdr:col>8</xdr:col>
      <xdr:colOff>1477885</xdr:colOff>
      <xdr:row>16</xdr:row>
      <xdr:rowOff>213345</xdr:rowOff>
    </xdr:to>
    <xdr:sp macro="" textlink="">
      <xdr:nvSpPr>
        <xdr:cNvPr id="107758" name="テキスト ボックス 107757">
          <a:extLst>
            <a:ext uri="{FF2B5EF4-FFF2-40B4-BE49-F238E27FC236}">
              <a16:creationId xmlns:a16="http://schemas.microsoft.com/office/drawing/2014/main" id="{B6CA098D-C2C7-48D5-8532-64AF926CB2AA}"/>
            </a:ext>
          </a:extLst>
        </xdr:cNvPr>
        <xdr:cNvSpPr txBox="1"/>
      </xdr:nvSpPr>
      <xdr:spPr>
        <a:xfrm>
          <a:off x="7801020" y="3735641"/>
          <a:ext cx="12846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1234632</xdr:colOff>
      <xdr:row>17</xdr:row>
      <xdr:rowOff>4062</xdr:rowOff>
    </xdr:from>
    <xdr:to>
      <xdr:col>8</xdr:col>
      <xdr:colOff>1483747</xdr:colOff>
      <xdr:row>17</xdr:row>
      <xdr:rowOff>209216</xdr:rowOff>
    </xdr:to>
    <xdr:sp macro="" textlink="">
      <xdr:nvSpPr>
        <xdr:cNvPr id="107759" name="テキスト ボックス 107758">
          <a:extLst>
            <a:ext uri="{FF2B5EF4-FFF2-40B4-BE49-F238E27FC236}">
              <a16:creationId xmlns:a16="http://schemas.microsoft.com/office/drawing/2014/main" id="{BC180D73-EECB-40F6-800E-A4BF6D567485}"/>
            </a:ext>
          </a:extLst>
        </xdr:cNvPr>
        <xdr:cNvSpPr txBox="1"/>
      </xdr:nvSpPr>
      <xdr:spPr>
        <a:xfrm>
          <a:off x="7806882" y="3979162"/>
          <a:ext cx="122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1234499</xdr:colOff>
      <xdr:row>18</xdr:row>
      <xdr:rowOff>1264</xdr:rowOff>
    </xdr:from>
    <xdr:to>
      <xdr:col>8</xdr:col>
      <xdr:colOff>1483614</xdr:colOff>
      <xdr:row>18</xdr:row>
      <xdr:rowOff>206418</xdr:rowOff>
    </xdr:to>
    <xdr:sp macro="" textlink="">
      <xdr:nvSpPr>
        <xdr:cNvPr id="107760" name="テキスト ボックス 107759">
          <a:extLst>
            <a:ext uri="{FF2B5EF4-FFF2-40B4-BE49-F238E27FC236}">
              <a16:creationId xmlns:a16="http://schemas.microsoft.com/office/drawing/2014/main" id="{F076A550-C723-4465-B03A-6EB6DAFA1801}"/>
            </a:ext>
          </a:extLst>
        </xdr:cNvPr>
        <xdr:cNvSpPr txBox="1"/>
      </xdr:nvSpPr>
      <xdr:spPr>
        <a:xfrm>
          <a:off x="7806749" y="4224014"/>
          <a:ext cx="122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1237695</xdr:colOff>
      <xdr:row>19</xdr:row>
      <xdr:rowOff>5462</xdr:rowOff>
    </xdr:from>
    <xdr:to>
      <xdr:col>8</xdr:col>
      <xdr:colOff>1484479</xdr:colOff>
      <xdr:row>19</xdr:row>
      <xdr:rowOff>210616</xdr:rowOff>
    </xdr:to>
    <xdr:sp macro="" textlink="">
      <xdr:nvSpPr>
        <xdr:cNvPr id="107761" name="テキスト ボックス 107760">
          <a:extLst>
            <a:ext uri="{FF2B5EF4-FFF2-40B4-BE49-F238E27FC236}">
              <a16:creationId xmlns:a16="http://schemas.microsoft.com/office/drawing/2014/main" id="{52103E34-E10A-4676-BCCF-82B1D584C8C4}"/>
            </a:ext>
          </a:extLst>
        </xdr:cNvPr>
        <xdr:cNvSpPr txBox="1"/>
      </xdr:nvSpPr>
      <xdr:spPr>
        <a:xfrm>
          <a:off x="7809945" y="4475862"/>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1237896</xdr:colOff>
      <xdr:row>20</xdr:row>
      <xdr:rowOff>2665</xdr:rowOff>
    </xdr:from>
    <xdr:to>
      <xdr:col>8</xdr:col>
      <xdr:colOff>1484680</xdr:colOff>
      <xdr:row>20</xdr:row>
      <xdr:rowOff>207819</xdr:rowOff>
    </xdr:to>
    <xdr:sp macro="" textlink="">
      <xdr:nvSpPr>
        <xdr:cNvPr id="107762" name="テキスト ボックス 107761">
          <a:extLst>
            <a:ext uri="{FF2B5EF4-FFF2-40B4-BE49-F238E27FC236}">
              <a16:creationId xmlns:a16="http://schemas.microsoft.com/office/drawing/2014/main" id="{AFEB44E0-E9BF-48B5-8247-C41E6F4CF269}"/>
            </a:ext>
          </a:extLst>
        </xdr:cNvPr>
        <xdr:cNvSpPr txBox="1"/>
      </xdr:nvSpPr>
      <xdr:spPr>
        <a:xfrm>
          <a:off x="7810146" y="4720715"/>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1237760</xdr:colOff>
      <xdr:row>21</xdr:row>
      <xdr:rowOff>5526</xdr:rowOff>
    </xdr:from>
    <xdr:to>
      <xdr:col>8</xdr:col>
      <xdr:colOff>1484544</xdr:colOff>
      <xdr:row>21</xdr:row>
      <xdr:rowOff>210680</xdr:rowOff>
    </xdr:to>
    <xdr:sp macro="" textlink="">
      <xdr:nvSpPr>
        <xdr:cNvPr id="107763" name="テキスト ボックス 107762">
          <a:extLst>
            <a:ext uri="{FF2B5EF4-FFF2-40B4-BE49-F238E27FC236}">
              <a16:creationId xmlns:a16="http://schemas.microsoft.com/office/drawing/2014/main" id="{821DF3A7-84AA-4100-AB5C-4939258AF606}"/>
            </a:ext>
          </a:extLst>
        </xdr:cNvPr>
        <xdr:cNvSpPr txBox="1"/>
      </xdr:nvSpPr>
      <xdr:spPr>
        <a:xfrm>
          <a:off x="7810010" y="4971226"/>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9</xdr:col>
      <xdr:colOff>1355165</xdr:colOff>
      <xdr:row>13</xdr:row>
      <xdr:rowOff>0</xdr:rowOff>
    </xdr:from>
    <xdr:to>
      <xdr:col>10</xdr:col>
      <xdr:colOff>17</xdr:colOff>
      <xdr:row>13</xdr:row>
      <xdr:rowOff>205154</xdr:rowOff>
    </xdr:to>
    <xdr:sp macro="" textlink="">
      <xdr:nvSpPr>
        <xdr:cNvPr id="107764" name="テキスト ボックス 107763">
          <a:extLst>
            <a:ext uri="{FF2B5EF4-FFF2-40B4-BE49-F238E27FC236}">
              <a16:creationId xmlns:a16="http://schemas.microsoft.com/office/drawing/2014/main" id="{B7E904FA-6087-43BA-899D-D5E18621A3D0}"/>
            </a:ext>
          </a:extLst>
        </xdr:cNvPr>
        <xdr:cNvSpPr txBox="1"/>
      </xdr:nvSpPr>
      <xdr:spPr>
        <a:xfrm>
          <a:off x="9286315" y="2984500"/>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1358633</xdr:colOff>
      <xdr:row>14</xdr:row>
      <xdr:rowOff>1467</xdr:rowOff>
    </xdr:from>
    <xdr:to>
      <xdr:col>10</xdr:col>
      <xdr:colOff>3485</xdr:colOff>
      <xdr:row>14</xdr:row>
      <xdr:rowOff>206621</xdr:rowOff>
    </xdr:to>
    <xdr:sp macro="" textlink="">
      <xdr:nvSpPr>
        <xdr:cNvPr id="107765" name="テキスト ボックス 107764">
          <a:extLst>
            <a:ext uri="{FF2B5EF4-FFF2-40B4-BE49-F238E27FC236}">
              <a16:creationId xmlns:a16="http://schemas.microsoft.com/office/drawing/2014/main" id="{03DF2183-0C12-4748-95EB-4009ADE30787}"/>
            </a:ext>
          </a:extLst>
        </xdr:cNvPr>
        <xdr:cNvSpPr txBox="1"/>
      </xdr:nvSpPr>
      <xdr:spPr>
        <a:xfrm>
          <a:off x="9289783" y="3233617"/>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1359496</xdr:colOff>
      <xdr:row>15</xdr:row>
      <xdr:rowOff>2334</xdr:rowOff>
    </xdr:from>
    <xdr:to>
      <xdr:col>10</xdr:col>
      <xdr:colOff>4348</xdr:colOff>
      <xdr:row>15</xdr:row>
      <xdr:rowOff>207488</xdr:rowOff>
    </xdr:to>
    <xdr:sp macro="" textlink="">
      <xdr:nvSpPr>
        <xdr:cNvPr id="107766" name="テキスト ボックス 107765">
          <a:extLst>
            <a:ext uri="{FF2B5EF4-FFF2-40B4-BE49-F238E27FC236}">
              <a16:creationId xmlns:a16="http://schemas.microsoft.com/office/drawing/2014/main" id="{98819284-972C-46F9-86C6-F04739D7E3D4}"/>
            </a:ext>
          </a:extLst>
        </xdr:cNvPr>
        <xdr:cNvSpPr txBox="1"/>
      </xdr:nvSpPr>
      <xdr:spPr>
        <a:xfrm>
          <a:off x="9290646" y="3482134"/>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1360349</xdr:colOff>
      <xdr:row>16</xdr:row>
      <xdr:rowOff>3206</xdr:rowOff>
    </xdr:from>
    <xdr:to>
      <xdr:col>10</xdr:col>
      <xdr:colOff>5201</xdr:colOff>
      <xdr:row>16</xdr:row>
      <xdr:rowOff>208360</xdr:rowOff>
    </xdr:to>
    <xdr:sp macro="" textlink="">
      <xdr:nvSpPr>
        <xdr:cNvPr id="107767" name="テキスト ボックス 107766">
          <a:extLst>
            <a:ext uri="{FF2B5EF4-FFF2-40B4-BE49-F238E27FC236}">
              <a16:creationId xmlns:a16="http://schemas.microsoft.com/office/drawing/2014/main" id="{989CC82A-DF77-440F-9712-F6338542CE6F}"/>
            </a:ext>
          </a:extLst>
        </xdr:cNvPr>
        <xdr:cNvSpPr txBox="1"/>
      </xdr:nvSpPr>
      <xdr:spPr>
        <a:xfrm>
          <a:off x="9291499" y="3730656"/>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1356877</xdr:colOff>
      <xdr:row>16</xdr:row>
      <xdr:rowOff>246528</xdr:rowOff>
    </xdr:from>
    <xdr:to>
      <xdr:col>10</xdr:col>
      <xdr:colOff>1729</xdr:colOff>
      <xdr:row>17</xdr:row>
      <xdr:rowOff>204898</xdr:rowOff>
    </xdr:to>
    <xdr:sp macro="" textlink="">
      <xdr:nvSpPr>
        <xdr:cNvPr id="107768" name="テキスト ボックス 107767">
          <a:extLst>
            <a:ext uri="{FF2B5EF4-FFF2-40B4-BE49-F238E27FC236}">
              <a16:creationId xmlns:a16="http://schemas.microsoft.com/office/drawing/2014/main" id="{4725444E-CAAC-47B5-A622-08813E8598DF}"/>
            </a:ext>
          </a:extLst>
        </xdr:cNvPr>
        <xdr:cNvSpPr txBox="1"/>
      </xdr:nvSpPr>
      <xdr:spPr>
        <a:xfrm>
          <a:off x="9288027" y="3973978"/>
          <a:ext cx="130752" cy="2060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1357735</xdr:colOff>
      <xdr:row>18</xdr:row>
      <xdr:rowOff>614</xdr:rowOff>
    </xdr:from>
    <xdr:to>
      <xdr:col>10</xdr:col>
      <xdr:colOff>2587</xdr:colOff>
      <xdr:row>18</xdr:row>
      <xdr:rowOff>205768</xdr:rowOff>
    </xdr:to>
    <xdr:sp macro="" textlink="">
      <xdr:nvSpPr>
        <xdr:cNvPr id="107769" name="テキスト ボックス 107768">
          <a:extLst>
            <a:ext uri="{FF2B5EF4-FFF2-40B4-BE49-F238E27FC236}">
              <a16:creationId xmlns:a16="http://schemas.microsoft.com/office/drawing/2014/main" id="{9B2015E5-2E13-4BAA-9176-848837655986}"/>
            </a:ext>
          </a:extLst>
        </xdr:cNvPr>
        <xdr:cNvSpPr txBox="1"/>
      </xdr:nvSpPr>
      <xdr:spPr>
        <a:xfrm>
          <a:off x="9288885" y="4223364"/>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1358595</xdr:colOff>
      <xdr:row>19</xdr:row>
      <xdr:rowOff>1483</xdr:rowOff>
    </xdr:from>
    <xdr:to>
      <xdr:col>10</xdr:col>
      <xdr:colOff>3447</xdr:colOff>
      <xdr:row>19</xdr:row>
      <xdr:rowOff>206637</xdr:rowOff>
    </xdr:to>
    <xdr:sp macro="" textlink="">
      <xdr:nvSpPr>
        <xdr:cNvPr id="107770" name="テキスト ボックス 107769">
          <a:extLst>
            <a:ext uri="{FF2B5EF4-FFF2-40B4-BE49-F238E27FC236}">
              <a16:creationId xmlns:a16="http://schemas.microsoft.com/office/drawing/2014/main" id="{72BE1FD1-A59F-4B4D-BF7A-812CD5804B38}"/>
            </a:ext>
          </a:extLst>
        </xdr:cNvPr>
        <xdr:cNvSpPr txBox="1"/>
      </xdr:nvSpPr>
      <xdr:spPr>
        <a:xfrm>
          <a:off x="9289745" y="4471883"/>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1359451</xdr:colOff>
      <xdr:row>20</xdr:row>
      <xdr:rowOff>2351</xdr:rowOff>
    </xdr:from>
    <xdr:to>
      <xdr:col>10</xdr:col>
      <xdr:colOff>4303</xdr:colOff>
      <xdr:row>20</xdr:row>
      <xdr:rowOff>207505</xdr:rowOff>
    </xdr:to>
    <xdr:sp macro="" textlink="">
      <xdr:nvSpPr>
        <xdr:cNvPr id="107771" name="テキスト ボックス 107770">
          <a:extLst>
            <a:ext uri="{FF2B5EF4-FFF2-40B4-BE49-F238E27FC236}">
              <a16:creationId xmlns:a16="http://schemas.microsoft.com/office/drawing/2014/main" id="{E4AD8554-7954-421D-A029-A9BED0764F2F}"/>
            </a:ext>
          </a:extLst>
        </xdr:cNvPr>
        <xdr:cNvSpPr txBox="1"/>
      </xdr:nvSpPr>
      <xdr:spPr>
        <a:xfrm>
          <a:off x="9290601" y="4720401"/>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1360311</xdr:colOff>
      <xdr:row>21</xdr:row>
      <xdr:rowOff>3218</xdr:rowOff>
    </xdr:from>
    <xdr:to>
      <xdr:col>10</xdr:col>
      <xdr:colOff>5163</xdr:colOff>
      <xdr:row>21</xdr:row>
      <xdr:rowOff>208372</xdr:rowOff>
    </xdr:to>
    <xdr:sp macro="" textlink="">
      <xdr:nvSpPr>
        <xdr:cNvPr id="107772" name="テキスト ボックス 107771">
          <a:extLst>
            <a:ext uri="{FF2B5EF4-FFF2-40B4-BE49-F238E27FC236}">
              <a16:creationId xmlns:a16="http://schemas.microsoft.com/office/drawing/2014/main" id="{5BFCD4A4-A3A9-4386-B212-BE5FAB055CDB}"/>
            </a:ext>
          </a:extLst>
        </xdr:cNvPr>
        <xdr:cNvSpPr txBox="1"/>
      </xdr:nvSpPr>
      <xdr:spPr>
        <a:xfrm>
          <a:off x="9291461" y="4968918"/>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5</xdr:col>
      <xdr:colOff>743776</xdr:colOff>
      <xdr:row>10</xdr:row>
      <xdr:rowOff>10768</xdr:rowOff>
    </xdr:from>
    <xdr:to>
      <xdr:col>7</xdr:col>
      <xdr:colOff>1402772</xdr:colOff>
      <xdr:row>10</xdr:row>
      <xdr:rowOff>199160</xdr:rowOff>
    </xdr:to>
    <xdr:sp macro="" textlink="">
      <xdr:nvSpPr>
        <xdr:cNvPr id="107773" name="テキスト ボックス 107772">
          <a:extLst>
            <a:ext uri="{FF2B5EF4-FFF2-40B4-BE49-F238E27FC236}">
              <a16:creationId xmlns:a16="http://schemas.microsoft.com/office/drawing/2014/main" id="{CDBE0BD0-25E5-49AD-B626-9D93EE2B60AB}"/>
            </a:ext>
          </a:extLst>
        </xdr:cNvPr>
        <xdr:cNvSpPr txBox="1"/>
      </xdr:nvSpPr>
      <xdr:spPr>
        <a:xfrm>
          <a:off x="3239326" y="2195168"/>
          <a:ext cx="3332346" cy="1883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令和８年６月１日以降に改築又は増築した保険薬局が和暦で記入。</a:t>
          </a:r>
        </a:p>
      </xdr:txBody>
    </xdr:sp>
    <xdr:clientData/>
  </xdr:twoCellAnchor>
  <xdr:oneCellAnchor>
    <xdr:from>
      <xdr:col>8</xdr:col>
      <xdr:colOff>1027043</xdr:colOff>
      <xdr:row>14</xdr:row>
      <xdr:rowOff>33130</xdr:rowOff>
    </xdr:from>
    <xdr:ext cx="184731" cy="264560"/>
    <xdr:sp macro="" textlink="">
      <xdr:nvSpPr>
        <xdr:cNvPr id="107774" name="テキスト ボックス 107773">
          <a:extLst>
            <a:ext uri="{FF2B5EF4-FFF2-40B4-BE49-F238E27FC236}">
              <a16:creationId xmlns:a16="http://schemas.microsoft.com/office/drawing/2014/main" id="{0DAAACE0-3561-4AB7-AD06-67E4AA2F00A8}"/>
            </a:ext>
          </a:extLst>
        </xdr:cNvPr>
        <xdr:cNvSpPr txBox="1"/>
      </xdr:nvSpPr>
      <xdr:spPr>
        <a:xfrm>
          <a:off x="7599293" y="32652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mc:AlternateContent xmlns:mc="http://schemas.openxmlformats.org/markup-compatibility/2006">
    <mc:Choice xmlns:a14="http://schemas.microsoft.com/office/drawing/2010/main" Requires="a14">
      <xdr:twoCellAnchor editAs="oneCell">
        <xdr:from>
          <xdr:col>8</xdr:col>
          <xdr:colOff>0</xdr:colOff>
          <xdr:row>10</xdr:row>
          <xdr:rowOff>0</xdr:rowOff>
        </xdr:from>
        <xdr:to>
          <xdr:col>9</xdr:col>
          <xdr:colOff>1333500</xdr:colOff>
          <xdr:row>11</xdr:row>
          <xdr:rowOff>50800</xdr:rowOff>
        </xdr:to>
        <xdr:sp macro="" textlink="">
          <xdr:nvSpPr>
            <xdr:cNvPr id="107775" name="Group Box 209" hidden="1">
              <a:extLst>
                <a:ext uri="{63B3BB69-23CF-44E3-9099-C40C66FF867C}">
                  <a14:compatExt spid="_x0000_s107729"/>
                </a:ext>
                <a:ext uri="{FF2B5EF4-FFF2-40B4-BE49-F238E27FC236}">
                  <a16:creationId xmlns:a16="http://schemas.microsoft.com/office/drawing/2014/main" id="{00000000-0008-0000-0200-0000F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666750</xdr:colOff>
          <xdr:row>7</xdr:row>
          <xdr:rowOff>38100</xdr:rowOff>
        </xdr:from>
        <xdr:to>
          <xdr:col>9</xdr:col>
          <xdr:colOff>933450</xdr:colOff>
          <xdr:row>7</xdr:row>
          <xdr:rowOff>279400</xdr:rowOff>
        </xdr:to>
        <xdr:sp macro="" textlink="">
          <xdr:nvSpPr>
            <xdr:cNvPr id="107776" name="Option Button 210" hidden="1">
              <a:extLst>
                <a:ext uri="{63B3BB69-23CF-44E3-9099-C40C66FF867C}">
                  <a14:compatExt spid="_x0000_s107730"/>
                </a:ext>
                <a:ext uri="{FF2B5EF4-FFF2-40B4-BE49-F238E27FC236}">
                  <a16:creationId xmlns:a16="http://schemas.microsoft.com/office/drawing/2014/main" id="{00000000-0008-0000-0200-000000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45</xdr:row>
          <xdr:rowOff>171450</xdr:rowOff>
        </xdr:from>
        <xdr:to>
          <xdr:col>6</xdr:col>
          <xdr:colOff>361950</xdr:colOff>
          <xdr:row>45</xdr:row>
          <xdr:rowOff>419100</xdr:rowOff>
        </xdr:to>
        <xdr:sp macro="" textlink="">
          <xdr:nvSpPr>
            <xdr:cNvPr id="107777" name="Option Button 211" hidden="1">
              <a:extLst>
                <a:ext uri="{63B3BB69-23CF-44E3-9099-C40C66FF867C}">
                  <a14:compatExt spid="_x0000_s107731"/>
                </a:ext>
                <a:ext uri="{FF2B5EF4-FFF2-40B4-BE49-F238E27FC236}">
                  <a16:creationId xmlns:a16="http://schemas.microsoft.com/office/drawing/2014/main" id="{00000000-0008-0000-0200-00000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869950</xdr:colOff>
          <xdr:row>45</xdr:row>
          <xdr:rowOff>133350</xdr:rowOff>
        </xdr:from>
        <xdr:to>
          <xdr:col>6</xdr:col>
          <xdr:colOff>1104900</xdr:colOff>
          <xdr:row>45</xdr:row>
          <xdr:rowOff>381000</xdr:rowOff>
        </xdr:to>
        <xdr:sp macro="" textlink="">
          <xdr:nvSpPr>
            <xdr:cNvPr id="107778" name="Option Button 212" hidden="1">
              <a:extLst>
                <a:ext uri="{63B3BB69-23CF-44E3-9099-C40C66FF867C}">
                  <a14:compatExt spid="_x0000_s107732"/>
                </a:ext>
                <a:ext uri="{FF2B5EF4-FFF2-40B4-BE49-F238E27FC236}">
                  <a16:creationId xmlns:a16="http://schemas.microsoft.com/office/drawing/2014/main" id="{00000000-0008-0000-0200-00000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1464364</xdr:colOff>
      <xdr:row>5</xdr:row>
      <xdr:rowOff>234398</xdr:rowOff>
    </xdr:from>
    <xdr:to>
      <xdr:col>9</xdr:col>
      <xdr:colOff>1499152</xdr:colOff>
      <xdr:row>6</xdr:row>
      <xdr:rowOff>132521</xdr:rowOff>
    </xdr:to>
    <xdr:sp macro="" textlink="">
      <xdr:nvSpPr>
        <xdr:cNvPr id="107779" name="テキスト ボックス 107778">
          <a:extLst>
            <a:ext uri="{FF2B5EF4-FFF2-40B4-BE49-F238E27FC236}">
              <a16:creationId xmlns:a16="http://schemas.microsoft.com/office/drawing/2014/main" id="{84DCEE55-45B5-4755-8DA7-F33E987A969C}"/>
            </a:ext>
          </a:extLst>
        </xdr:cNvPr>
        <xdr:cNvSpPr txBox="1"/>
      </xdr:nvSpPr>
      <xdr:spPr>
        <a:xfrm>
          <a:off x="7928664" y="1091648"/>
          <a:ext cx="1488938" cy="1902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別シートの表を参考すること</a:t>
          </a:r>
        </a:p>
      </xdr:txBody>
    </xdr:sp>
    <xdr:clientData/>
  </xdr:twoCellAnchor>
  <xdr:oneCellAnchor>
    <xdr:from>
      <xdr:col>4</xdr:col>
      <xdr:colOff>374297</xdr:colOff>
      <xdr:row>75</xdr:row>
      <xdr:rowOff>82753</xdr:rowOff>
    </xdr:from>
    <xdr:ext cx="1998294" cy="293683"/>
    <xdr:sp macro="" textlink="">
      <xdr:nvSpPr>
        <xdr:cNvPr id="107780" name="テキスト ボックス 12">
          <a:extLst>
            <a:ext uri="{FF2B5EF4-FFF2-40B4-BE49-F238E27FC236}">
              <a16:creationId xmlns:a16="http://schemas.microsoft.com/office/drawing/2014/main" id="{8F158C5C-EC19-4FF0-8BDC-AA775FA8C9CF}"/>
            </a:ext>
          </a:extLst>
        </xdr:cNvPr>
        <xdr:cNvSpPr txBox="1"/>
      </xdr:nvSpPr>
      <xdr:spPr>
        <a:xfrm>
          <a:off x="1999897" y="27209953"/>
          <a:ext cx="1998294"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（８．で「届出をしている」と回答した場合に回答）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146050</xdr:colOff>
          <xdr:row>45</xdr:row>
          <xdr:rowOff>152400</xdr:rowOff>
        </xdr:from>
        <xdr:to>
          <xdr:col>9</xdr:col>
          <xdr:colOff>381000</xdr:colOff>
          <xdr:row>45</xdr:row>
          <xdr:rowOff>400050</xdr:rowOff>
        </xdr:to>
        <xdr:sp macro="" textlink="">
          <xdr:nvSpPr>
            <xdr:cNvPr id="107781" name="Option Button 213" hidden="1">
              <a:extLst>
                <a:ext uri="{63B3BB69-23CF-44E3-9099-C40C66FF867C}">
                  <a14:compatExt spid="_x0000_s107733"/>
                </a:ext>
                <a:ext uri="{FF2B5EF4-FFF2-40B4-BE49-F238E27FC236}">
                  <a16:creationId xmlns:a16="http://schemas.microsoft.com/office/drawing/2014/main" id="{00000000-0008-0000-0200-00000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736600</xdr:colOff>
          <xdr:row>45</xdr:row>
          <xdr:rowOff>165100</xdr:rowOff>
        </xdr:from>
        <xdr:to>
          <xdr:col>9</xdr:col>
          <xdr:colOff>971550</xdr:colOff>
          <xdr:row>45</xdr:row>
          <xdr:rowOff>412750</xdr:rowOff>
        </xdr:to>
        <xdr:sp macro="" textlink="">
          <xdr:nvSpPr>
            <xdr:cNvPr id="107782" name="Option Button 214" hidden="1">
              <a:extLst>
                <a:ext uri="{63B3BB69-23CF-44E3-9099-C40C66FF867C}">
                  <a14:compatExt spid="_x0000_s107734"/>
                </a:ext>
                <a:ext uri="{FF2B5EF4-FFF2-40B4-BE49-F238E27FC236}">
                  <a16:creationId xmlns:a16="http://schemas.microsoft.com/office/drawing/2014/main" id="{00000000-0008-0000-0200-00000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1460500</xdr:colOff>
          <xdr:row>3</xdr:row>
          <xdr:rowOff>203200</xdr:rowOff>
        </xdr:from>
        <xdr:to>
          <xdr:col>10</xdr:col>
          <xdr:colOff>12700</xdr:colOff>
          <xdr:row>6</xdr:row>
          <xdr:rowOff>88900</xdr:rowOff>
        </xdr:to>
        <xdr:sp macro="" textlink="">
          <xdr:nvSpPr>
            <xdr:cNvPr id="107783" name="Group Box 215" hidden="1">
              <a:extLst>
                <a:ext uri="{63B3BB69-23CF-44E3-9099-C40C66FF867C}">
                  <a14:compatExt spid="_x0000_s107735"/>
                </a:ext>
                <a:ext uri="{FF2B5EF4-FFF2-40B4-BE49-F238E27FC236}">
                  <a16:creationId xmlns:a16="http://schemas.microsoft.com/office/drawing/2014/main" id="{00000000-0008-0000-0200-000007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xdr:row>
          <xdr:rowOff>228600</xdr:rowOff>
        </xdr:from>
        <xdr:to>
          <xdr:col>7</xdr:col>
          <xdr:colOff>1346200</xdr:colOff>
          <xdr:row>7</xdr:row>
          <xdr:rowOff>31750</xdr:rowOff>
        </xdr:to>
        <xdr:sp macro="" textlink="">
          <xdr:nvSpPr>
            <xdr:cNvPr id="107784" name="Group Box 216" hidden="1">
              <a:extLst>
                <a:ext uri="{63B3BB69-23CF-44E3-9099-C40C66FF867C}">
                  <a14:compatExt spid="_x0000_s107736"/>
                </a:ext>
                <a:ext uri="{FF2B5EF4-FFF2-40B4-BE49-F238E27FC236}">
                  <a16:creationId xmlns:a16="http://schemas.microsoft.com/office/drawing/2014/main" id="{00000000-0008-0000-0200-000008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1422400</xdr:colOff>
          <xdr:row>6</xdr:row>
          <xdr:rowOff>209550</xdr:rowOff>
        </xdr:from>
        <xdr:to>
          <xdr:col>10</xdr:col>
          <xdr:colOff>88900</xdr:colOff>
          <xdr:row>8</xdr:row>
          <xdr:rowOff>50800</xdr:rowOff>
        </xdr:to>
        <xdr:sp macro="" textlink="">
          <xdr:nvSpPr>
            <xdr:cNvPr id="107785" name="Group Box 217" hidden="1">
              <a:extLst>
                <a:ext uri="{63B3BB69-23CF-44E3-9099-C40C66FF867C}">
                  <a14:compatExt spid="_x0000_s107737"/>
                </a:ext>
                <a:ext uri="{FF2B5EF4-FFF2-40B4-BE49-F238E27FC236}">
                  <a16:creationId xmlns:a16="http://schemas.microsoft.com/office/drawing/2014/main" id="{00000000-0008-0000-0200-000009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927100</xdr:colOff>
          <xdr:row>9</xdr:row>
          <xdr:rowOff>152400</xdr:rowOff>
        </xdr:from>
        <xdr:to>
          <xdr:col>7</xdr:col>
          <xdr:colOff>1346200</xdr:colOff>
          <xdr:row>12</xdr:row>
          <xdr:rowOff>19050</xdr:rowOff>
        </xdr:to>
        <xdr:sp macro="" textlink="">
          <xdr:nvSpPr>
            <xdr:cNvPr id="107786" name="Group Box 218" hidden="1">
              <a:extLst>
                <a:ext uri="{63B3BB69-23CF-44E3-9099-C40C66FF867C}">
                  <a14:compatExt spid="_x0000_s107738"/>
                </a:ext>
                <a:ext uri="{FF2B5EF4-FFF2-40B4-BE49-F238E27FC236}">
                  <a16:creationId xmlns:a16="http://schemas.microsoft.com/office/drawing/2014/main" id="{00000000-0008-0000-0200-00000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889000</xdr:colOff>
          <xdr:row>29</xdr:row>
          <xdr:rowOff>762000</xdr:rowOff>
        </xdr:from>
        <xdr:to>
          <xdr:col>10</xdr:col>
          <xdr:colOff>69850</xdr:colOff>
          <xdr:row>32</xdr:row>
          <xdr:rowOff>69850</xdr:rowOff>
        </xdr:to>
        <xdr:sp macro="" textlink="">
          <xdr:nvSpPr>
            <xdr:cNvPr id="107787" name="Group Box 219" hidden="1">
              <a:extLst>
                <a:ext uri="{63B3BB69-23CF-44E3-9099-C40C66FF867C}">
                  <a14:compatExt spid="_x0000_s107739"/>
                </a:ext>
                <a:ext uri="{FF2B5EF4-FFF2-40B4-BE49-F238E27FC236}">
                  <a16:creationId xmlns:a16="http://schemas.microsoft.com/office/drawing/2014/main" id="{00000000-0008-0000-0200-00000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850900</xdr:colOff>
          <xdr:row>32</xdr:row>
          <xdr:rowOff>222250</xdr:rowOff>
        </xdr:from>
        <xdr:to>
          <xdr:col>10</xdr:col>
          <xdr:colOff>285750</xdr:colOff>
          <xdr:row>34</xdr:row>
          <xdr:rowOff>57150</xdr:rowOff>
        </xdr:to>
        <xdr:sp macro="" textlink="">
          <xdr:nvSpPr>
            <xdr:cNvPr id="107788" name="Group Box 220" hidden="1">
              <a:extLst>
                <a:ext uri="{63B3BB69-23CF-44E3-9099-C40C66FF867C}">
                  <a14:compatExt spid="_x0000_s107740"/>
                </a:ext>
                <a:ext uri="{FF2B5EF4-FFF2-40B4-BE49-F238E27FC236}">
                  <a16:creationId xmlns:a16="http://schemas.microsoft.com/office/drawing/2014/main" id="{00000000-0008-0000-0200-00000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895350</xdr:colOff>
          <xdr:row>34</xdr:row>
          <xdr:rowOff>241300</xdr:rowOff>
        </xdr:from>
        <xdr:to>
          <xdr:col>10</xdr:col>
          <xdr:colOff>146050</xdr:colOff>
          <xdr:row>36</xdr:row>
          <xdr:rowOff>50800</xdr:rowOff>
        </xdr:to>
        <xdr:sp macro="" textlink="">
          <xdr:nvSpPr>
            <xdr:cNvPr id="107789" name="Group Box 221" hidden="1">
              <a:extLst>
                <a:ext uri="{63B3BB69-23CF-44E3-9099-C40C66FF867C}">
                  <a14:compatExt spid="_x0000_s107741"/>
                </a:ext>
                <a:ext uri="{FF2B5EF4-FFF2-40B4-BE49-F238E27FC236}">
                  <a16:creationId xmlns:a16="http://schemas.microsoft.com/office/drawing/2014/main" id="{00000000-0008-0000-0200-00000D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603250</xdr:colOff>
          <xdr:row>36</xdr:row>
          <xdr:rowOff>0</xdr:rowOff>
        </xdr:from>
        <xdr:to>
          <xdr:col>9</xdr:col>
          <xdr:colOff>1200150</xdr:colOff>
          <xdr:row>37</xdr:row>
          <xdr:rowOff>19050</xdr:rowOff>
        </xdr:to>
        <xdr:sp macro="" textlink="">
          <xdr:nvSpPr>
            <xdr:cNvPr id="107790" name="Group Box 222" hidden="1">
              <a:extLst>
                <a:ext uri="{63B3BB69-23CF-44E3-9099-C40C66FF867C}">
                  <a14:compatExt spid="_x0000_s107742"/>
                </a:ext>
                <a:ext uri="{FF2B5EF4-FFF2-40B4-BE49-F238E27FC236}">
                  <a16:creationId xmlns:a16="http://schemas.microsoft.com/office/drawing/2014/main" id="{00000000-0008-0000-0200-00000E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45</xdr:row>
          <xdr:rowOff>38100</xdr:rowOff>
        </xdr:from>
        <xdr:to>
          <xdr:col>7</xdr:col>
          <xdr:colOff>0</xdr:colOff>
          <xdr:row>46</xdr:row>
          <xdr:rowOff>31750</xdr:rowOff>
        </xdr:to>
        <xdr:sp macro="" textlink="">
          <xdr:nvSpPr>
            <xdr:cNvPr id="107791" name="Group Box 223" hidden="1">
              <a:extLst>
                <a:ext uri="{63B3BB69-23CF-44E3-9099-C40C66FF867C}">
                  <a14:compatExt spid="_x0000_s107743"/>
                </a:ext>
                <a:ext uri="{FF2B5EF4-FFF2-40B4-BE49-F238E27FC236}">
                  <a16:creationId xmlns:a16="http://schemas.microsoft.com/office/drawing/2014/main" id="{00000000-0008-0000-0200-00000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45</xdr:row>
          <xdr:rowOff>57150</xdr:rowOff>
        </xdr:from>
        <xdr:to>
          <xdr:col>10</xdr:col>
          <xdr:colOff>0</xdr:colOff>
          <xdr:row>45</xdr:row>
          <xdr:rowOff>495300</xdr:rowOff>
        </xdr:to>
        <xdr:sp macro="" textlink="">
          <xdr:nvSpPr>
            <xdr:cNvPr id="107792" name="Group Box 224" hidden="1">
              <a:extLst>
                <a:ext uri="{63B3BB69-23CF-44E3-9099-C40C66FF867C}">
                  <a14:compatExt spid="_x0000_s107744"/>
                </a:ext>
                <a:ext uri="{FF2B5EF4-FFF2-40B4-BE49-F238E27FC236}">
                  <a16:creationId xmlns:a16="http://schemas.microsoft.com/office/drawing/2014/main" id="{00000000-0008-0000-0200-00001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1066800</xdr:colOff>
          <xdr:row>61</xdr:row>
          <xdr:rowOff>88900</xdr:rowOff>
        </xdr:from>
        <xdr:to>
          <xdr:col>6</xdr:col>
          <xdr:colOff>1314450</xdr:colOff>
          <xdr:row>61</xdr:row>
          <xdr:rowOff>323850</xdr:rowOff>
        </xdr:to>
        <xdr:sp macro="" textlink="">
          <xdr:nvSpPr>
            <xdr:cNvPr id="107793" name="Option Button 225" hidden="1">
              <a:extLst>
                <a:ext uri="{63B3BB69-23CF-44E3-9099-C40C66FF867C}">
                  <a14:compatExt spid="_x0000_s107745"/>
                </a:ext>
                <a:ext uri="{FF2B5EF4-FFF2-40B4-BE49-F238E27FC236}">
                  <a16:creationId xmlns:a16="http://schemas.microsoft.com/office/drawing/2014/main" id="{00000000-0008-0000-0200-00001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952500</xdr:colOff>
          <xdr:row>61</xdr:row>
          <xdr:rowOff>69850</xdr:rowOff>
        </xdr:from>
        <xdr:to>
          <xdr:col>8</xdr:col>
          <xdr:colOff>1200150</xdr:colOff>
          <xdr:row>61</xdr:row>
          <xdr:rowOff>304800</xdr:rowOff>
        </xdr:to>
        <xdr:sp macro="" textlink="">
          <xdr:nvSpPr>
            <xdr:cNvPr id="107794" name="Option Button 226" hidden="1">
              <a:extLst>
                <a:ext uri="{63B3BB69-23CF-44E3-9099-C40C66FF867C}">
                  <a14:compatExt spid="_x0000_s107746"/>
                </a:ext>
                <a:ext uri="{FF2B5EF4-FFF2-40B4-BE49-F238E27FC236}">
                  <a16:creationId xmlns:a16="http://schemas.microsoft.com/office/drawing/2014/main" id="{00000000-0008-0000-0200-00001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67</xdr:row>
          <xdr:rowOff>152400</xdr:rowOff>
        </xdr:from>
        <xdr:to>
          <xdr:col>6</xdr:col>
          <xdr:colOff>565150</xdr:colOff>
          <xdr:row>67</xdr:row>
          <xdr:rowOff>400050</xdr:rowOff>
        </xdr:to>
        <xdr:sp macro="" textlink="">
          <xdr:nvSpPr>
            <xdr:cNvPr id="107795" name="Option Button 227" hidden="1">
              <a:extLst>
                <a:ext uri="{63B3BB69-23CF-44E3-9099-C40C66FF867C}">
                  <a14:compatExt spid="_x0000_s107747"/>
                </a:ext>
                <a:ext uri="{FF2B5EF4-FFF2-40B4-BE49-F238E27FC236}">
                  <a16:creationId xmlns:a16="http://schemas.microsoft.com/office/drawing/2014/main" id="{00000000-0008-0000-0200-00001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67</xdr:row>
          <xdr:rowOff>165100</xdr:rowOff>
        </xdr:from>
        <xdr:to>
          <xdr:col>7</xdr:col>
          <xdr:colOff>584200</xdr:colOff>
          <xdr:row>67</xdr:row>
          <xdr:rowOff>412750</xdr:rowOff>
        </xdr:to>
        <xdr:sp macro="" textlink="">
          <xdr:nvSpPr>
            <xdr:cNvPr id="107796" name="Option Button 228" hidden="1">
              <a:extLst>
                <a:ext uri="{63B3BB69-23CF-44E3-9099-C40C66FF867C}">
                  <a14:compatExt spid="_x0000_s107748"/>
                </a:ext>
                <a:ext uri="{FF2B5EF4-FFF2-40B4-BE49-F238E27FC236}">
                  <a16:creationId xmlns:a16="http://schemas.microsoft.com/office/drawing/2014/main" id="{00000000-0008-0000-0200-00001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127000</xdr:colOff>
          <xdr:row>67</xdr:row>
          <xdr:rowOff>146050</xdr:rowOff>
        </xdr:from>
        <xdr:to>
          <xdr:col>8</xdr:col>
          <xdr:colOff>361950</xdr:colOff>
          <xdr:row>67</xdr:row>
          <xdr:rowOff>393700</xdr:rowOff>
        </xdr:to>
        <xdr:sp macro="" textlink="">
          <xdr:nvSpPr>
            <xdr:cNvPr id="107797" name="Option Button 229" hidden="1">
              <a:extLst>
                <a:ext uri="{63B3BB69-23CF-44E3-9099-C40C66FF867C}">
                  <a14:compatExt spid="_x0000_s107749"/>
                </a:ext>
                <a:ext uri="{FF2B5EF4-FFF2-40B4-BE49-F238E27FC236}">
                  <a16:creationId xmlns:a16="http://schemas.microsoft.com/office/drawing/2014/main" id="{00000000-0008-0000-0200-00001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67</xdr:row>
          <xdr:rowOff>57150</xdr:rowOff>
        </xdr:from>
        <xdr:to>
          <xdr:col>9</xdr:col>
          <xdr:colOff>641350</xdr:colOff>
          <xdr:row>67</xdr:row>
          <xdr:rowOff>527050</xdr:rowOff>
        </xdr:to>
        <xdr:sp macro="" textlink="">
          <xdr:nvSpPr>
            <xdr:cNvPr id="107798" name="Group Box 230" hidden="1">
              <a:extLst>
                <a:ext uri="{63B3BB69-23CF-44E3-9099-C40C66FF867C}">
                  <a14:compatExt spid="_x0000_s107750"/>
                </a:ext>
                <a:ext uri="{FF2B5EF4-FFF2-40B4-BE49-F238E27FC236}">
                  <a16:creationId xmlns:a16="http://schemas.microsoft.com/office/drawing/2014/main" id="{00000000-0008-0000-0200-000016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71</xdr:row>
          <xdr:rowOff>355600</xdr:rowOff>
        </xdr:from>
        <xdr:to>
          <xdr:col>10</xdr:col>
          <xdr:colOff>76200</xdr:colOff>
          <xdr:row>72</xdr:row>
          <xdr:rowOff>266700</xdr:rowOff>
        </xdr:to>
        <xdr:sp macro="" textlink="">
          <xdr:nvSpPr>
            <xdr:cNvPr id="107799" name="Group Box 231" hidden="1">
              <a:extLst>
                <a:ext uri="{63B3BB69-23CF-44E3-9099-C40C66FF867C}">
                  <a14:compatExt spid="_x0000_s107751"/>
                </a:ext>
                <a:ext uri="{FF2B5EF4-FFF2-40B4-BE49-F238E27FC236}">
                  <a16:creationId xmlns:a16="http://schemas.microsoft.com/office/drawing/2014/main" id="{00000000-0008-0000-0200-000017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1460500</xdr:colOff>
          <xdr:row>72</xdr:row>
          <xdr:rowOff>323850</xdr:rowOff>
        </xdr:from>
        <xdr:to>
          <xdr:col>10</xdr:col>
          <xdr:colOff>76200</xdr:colOff>
          <xdr:row>74</xdr:row>
          <xdr:rowOff>57150</xdr:rowOff>
        </xdr:to>
        <xdr:sp macro="" textlink="">
          <xdr:nvSpPr>
            <xdr:cNvPr id="107800" name="Group Box 232" hidden="1">
              <a:extLst>
                <a:ext uri="{63B3BB69-23CF-44E3-9099-C40C66FF867C}">
                  <a14:compatExt spid="_x0000_s107752"/>
                </a:ext>
                <a:ext uri="{FF2B5EF4-FFF2-40B4-BE49-F238E27FC236}">
                  <a16:creationId xmlns:a16="http://schemas.microsoft.com/office/drawing/2014/main" id="{00000000-0008-0000-0200-000018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73</xdr:row>
          <xdr:rowOff>95250</xdr:rowOff>
        </xdr:from>
        <xdr:to>
          <xdr:col>6</xdr:col>
          <xdr:colOff>742950</xdr:colOff>
          <xdr:row>73</xdr:row>
          <xdr:rowOff>336550</xdr:rowOff>
        </xdr:to>
        <xdr:sp macro="" textlink="">
          <xdr:nvSpPr>
            <xdr:cNvPr id="107801" name="Option Button 233" hidden="1">
              <a:extLst>
                <a:ext uri="{63B3BB69-23CF-44E3-9099-C40C66FF867C}">
                  <a14:compatExt spid="_x0000_s107753"/>
                </a:ext>
                <a:ext uri="{FF2B5EF4-FFF2-40B4-BE49-F238E27FC236}">
                  <a16:creationId xmlns:a16="http://schemas.microsoft.com/office/drawing/2014/main" id="{00000000-0008-0000-0200-00001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469900</xdr:colOff>
          <xdr:row>73</xdr:row>
          <xdr:rowOff>76200</xdr:rowOff>
        </xdr:from>
        <xdr:to>
          <xdr:col>8</xdr:col>
          <xdr:colOff>717550</xdr:colOff>
          <xdr:row>73</xdr:row>
          <xdr:rowOff>317500</xdr:rowOff>
        </xdr:to>
        <xdr:sp macro="" textlink="">
          <xdr:nvSpPr>
            <xdr:cNvPr id="107802" name="Option Button 234" hidden="1">
              <a:extLst>
                <a:ext uri="{63B3BB69-23CF-44E3-9099-C40C66FF867C}">
                  <a14:compatExt spid="_x0000_s107754"/>
                </a:ext>
                <a:ext uri="{FF2B5EF4-FFF2-40B4-BE49-F238E27FC236}">
                  <a16:creationId xmlns:a16="http://schemas.microsoft.com/office/drawing/2014/main" id="{00000000-0008-0000-0200-00001A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1479550</xdr:colOff>
          <xdr:row>73</xdr:row>
          <xdr:rowOff>298450</xdr:rowOff>
        </xdr:from>
        <xdr:to>
          <xdr:col>10</xdr:col>
          <xdr:colOff>95250</xdr:colOff>
          <xdr:row>75</xdr:row>
          <xdr:rowOff>57150</xdr:rowOff>
        </xdr:to>
        <xdr:sp macro="" textlink="">
          <xdr:nvSpPr>
            <xdr:cNvPr id="107803" name="Group Box 235" hidden="1">
              <a:extLst>
                <a:ext uri="{63B3BB69-23CF-44E3-9099-C40C66FF867C}">
                  <a14:compatExt spid="_x0000_s107755"/>
                </a:ext>
                <a:ext uri="{FF2B5EF4-FFF2-40B4-BE49-F238E27FC236}">
                  <a16:creationId xmlns:a16="http://schemas.microsoft.com/office/drawing/2014/main" id="{00000000-0008-0000-0200-00001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1384300</xdr:colOff>
          <xdr:row>74</xdr:row>
          <xdr:rowOff>0</xdr:rowOff>
        </xdr:from>
        <xdr:to>
          <xdr:col>10</xdr:col>
          <xdr:colOff>152400</xdr:colOff>
          <xdr:row>76</xdr:row>
          <xdr:rowOff>50800</xdr:rowOff>
        </xdr:to>
        <xdr:sp macro="" textlink="">
          <xdr:nvSpPr>
            <xdr:cNvPr id="107804" name="Group Box 236" hidden="1">
              <a:extLst>
                <a:ext uri="{63B3BB69-23CF-44E3-9099-C40C66FF867C}">
                  <a14:compatExt spid="_x0000_s107756"/>
                </a:ext>
                <a:ext uri="{FF2B5EF4-FFF2-40B4-BE49-F238E27FC236}">
                  <a16:creationId xmlns:a16="http://schemas.microsoft.com/office/drawing/2014/main" id="{00000000-0008-0000-0200-00001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590550</xdr:colOff>
          <xdr:row>78</xdr:row>
          <xdr:rowOff>127000</xdr:rowOff>
        </xdr:from>
        <xdr:to>
          <xdr:col>6</xdr:col>
          <xdr:colOff>793750</xdr:colOff>
          <xdr:row>78</xdr:row>
          <xdr:rowOff>355600</xdr:rowOff>
        </xdr:to>
        <xdr:sp macro="" textlink="">
          <xdr:nvSpPr>
            <xdr:cNvPr id="107805" name="Option Button 237" hidden="1">
              <a:extLst>
                <a:ext uri="{63B3BB69-23CF-44E3-9099-C40C66FF867C}">
                  <a14:compatExt spid="_x0000_s107757"/>
                </a:ext>
                <a:ext uri="{FF2B5EF4-FFF2-40B4-BE49-F238E27FC236}">
                  <a16:creationId xmlns:a16="http://schemas.microsoft.com/office/drawing/2014/main" id="{00000000-0008-0000-0200-00001D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450850</xdr:colOff>
          <xdr:row>78</xdr:row>
          <xdr:rowOff>127000</xdr:rowOff>
        </xdr:from>
        <xdr:to>
          <xdr:col>8</xdr:col>
          <xdr:colOff>647700</xdr:colOff>
          <xdr:row>78</xdr:row>
          <xdr:rowOff>355600</xdr:rowOff>
        </xdr:to>
        <xdr:sp macro="" textlink="">
          <xdr:nvSpPr>
            <xdr:cNvPr id="107806" name="Option Button 238" hidden="1">
              <a:extLst>
                <a:ext uri="{63B3BB69-23CF-44E3-9099-C40C66FF867C}">
                  <a14:compatExt spid="_x0000_s107758"/>
                </a:ext>
                <a:ext uri="{FF2B5EF4-FFF2-40B4-BE49-F238E27FC236}">
                  <a16:creationId xmlns:a16="http://schemas.microsoft.com/office/drawing/2014/main" id="{00000000-0008-0000-0200-00001E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76</xdr:row>
          <xdr:rowOff>336550</xdr:rowOff>
        </xdr:from>
        <xdr:to>
          <xdr:col>10</xdr:col>
          <xdr:colOff>0</xdr:colOff>
          <xdr:row>78</xdr:row>
          <xdr:rowOff>31750</xdr:rowOff>
        </xdr:to>
        <xdr:sp macro="" textlink="">
          <xdr:nvSpPr>
            <xdr:cNvPr id="107807" name="Group Box 239" hidden="1">
              <a:extLst>
                <a:ext uri="{63B3BB69-23CF-44E3-9099-C40C66FF867C}">
                  <a14:compatExt spid="_x0000_s107759"/>
                </a:ext>
                <a:ext uri="{FF2B5EF4-FFF2-40B4-BE49-F238E27FC236}">
                  <a16:creationId xmlns:a16="http://schemas.microsoft.com/office/drawing/2014/main" id="{00000000-0008-0000-0200-00001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1409700</xdr:colOff>
          <xdr:row>77</xdr:row>
          <xdr:rowOff>412750</xdr:rowOff>
        </xdr:from>
        <xdr:to>
          <xdr:col>10</xdr:col>
          <xdr:colOff>0</xdr:colOff>
          <xdr:row>79</xdr:row>
          <xdr:rowOff>38100</xdr:rowOff>
        </xdr:to>
        <xdr:sp macro="" textlink="">
          <xdr:nvSpPr>
            <xdr:cNvPr id="107808" name="Group Box 240" hidden="1">
              <a:extLst>
                <a:ext uri="{63B3BB69-23CF-44E3-9099-C40C66FF867C}">
                  <a14:compatExt spid="_x0000_s107760"/>
                </a:ext>
                <a:ext uri="{FF2B5EF4-FFF2-40B4-BE49-F238E27FC236}">
                  <a16:creationId xmlns:a16="http://schemas.microsoft.com/office/drawing/2014/main" id="{00000000-0008-0000-0200-00002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514350</xdr:colOff>
          <xdr:row>41</xdr:row>
          <xdr:rowOff>12700</xdr:rowOff>
        </xdr:from>
        <xdr:to>
          <xdr:col>9</xdr:col>
          <xdr:colOff>1327150</xdr:colOff>
          <xdr:row>41</xdr:row>
          <xdr:rowOff>374650</xdr:rowOff>
        </xdr:to>
        <xdr:sp macro="" textlink="">
          <xdr:nvSpPr>
            <xdr:cNvPr id="107809" name="Check Box 241" hidden="1">
              <a:extLst>
                <a:ext uri="{63B3BB69-23CF-44E3-9099-C40C66FF867C}">
                  <a14:compatExt spid="_x0000_s107761"/>
                </a:ext>
                <a:ext uri="{FF2B5EF4-FFF2-40B4-BE49-F238E27FC236}">
                  <a16:creationId xmlns:a16="http://schemas.microsoft.com/office/drawing/2014/main" id="{00000000-0008-0000-0200-000021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医療モールまたは医療ビレッジ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45</xdr:row>
          <xdr:rowOff>0</xdr:rowOff>
        </xdr:from>
        <xdr:to>
          <xdr:col>9</xdr:col>
          <xdr:colOff>1238250</xdr:colOff>
          <xdr:row>45</xdr:row>
          <xdr:rowOff>285750</xdr:rowOff>
        </xdr:to>
        <xdr:sp macro="" textlink="">
          <xdr:nvSpPr>
            <xdr:cNvPr id="107810" name="Group Box 242" hidden="1">
              <a:extLst>
                <a:ext uri="{63B3BB69-23CF-44E3-9099-C40C66FF867C}">
                  <a14:compatExt spid="_x0000_s107762"/>
                </a:ext>
                <a:ext uri="{FF2B5EF4-FFF2-40B4-BE49-F238E27FC236}">
                  <a16:creationId xmlns:a16="http://schemas.microsoft.com/office/drawing/2014/main" id="{00000000-0008-0000-0200-000022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45</xdr:row>
          <xdr:rowOff>0</xdr:rowOff>
        </xdr:from>
        <xdr:to>
          <xdr:col>9</xdr:col>
          <xdr:colOff>1250950</xdr:colOff>
          <xdr:row>45</xdr:row>
          <xdr:rowOff>317500</xdr:rowOff>
        </xdr:to>
        <xdr:sp macro="" textlink="">
          <xdr:nvSpPr>
            <xdr:cNvPr id="107811" name="Group Box 243" hidden="1">
              <a:extLst>
                <a:ext uri="{63B3BB69-23CF-44E3-9099-C40C66FF867C}">
                  <a14:compatExt spid="_x0000_s107763"/>
                </a:ext>
                <a:ext uri="{FF2B5EF4-FFF2-40B4-BE49-F238E27FC236}">
                  <a16:creationId xmlns:a16="http://schemas.microsoft.com/office/drawing/2014/main" id="{00000000-0008-0000-0200-000023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107950</xdr:colOff>
          <xdr:row>45</xdr:row>
          <xdr:rowOff>0</xdr:rowOff>
        </xdr:from>
        <xdr:to>
          <xdr:col>9</xdr:col>
          <xdr:colOff>1193800</xdr:colOff>
          <xdr:row>45</xdr:row>
          <xdr:rowOff>304800</xdr:rowOff>
        </xdr:to>
        <xdr:sp macro="" textlink="">
          <xdr:nvSpPr>
            <xdr:cNvPr id="107812" name="Group Box 244" hidden="1">
              <a:extLst>
                <a:ext uri="{63B3BB69-23CF-44E3-9099-C40C66FF867C}">
                  <a14:compatExt spid="_x0000_s107764"/>
                </a:ext>
                <a:ext uri="{FF2B5EF4-FFF2-40B4-BE49-F238E27FC236}">
                  <a16:creationId xmlns:a16="http://schemas.microsoft.com/office/drawing/2014/main" id="{00000000-0008-0000-0200-000024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45</xdr:row>
          <xdr:rowOff>0</xdr:rowOff>
        </xdr:from>
        <xdr:to>
          <xdr:col>9</xdr:col>
          <xdr:colOff>1193800</xdr:colOff>
          <xdr:row>45</xdr:row>
          <xdr:rowOff>285750</xdr:rowOff>
        </xdr:to>
        <xdr:sp macro="" textlink="">
          <xdr:nvSpPr>
            <xdr:cNvPr id="107813" name="Group Box 245" hidden="1">
              <a:extLst>
                <a:ext uri="{63B3BB69-23CF-44E3-9099-C40C66FF867C}">
                  <a14:compatExt spid="_x0000_s107765"/>
                </a:ext>
                <a:ext uri="{FF2B5EF4-FFF2-40B4-BE49-F238E27FC236}">
                  <a16:creationId xmlns:a16="http://schemas.microsoft.com/office/drawing/2014/main" id="{00000000-0008-0000-0200-000025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45</xdr:row>
          <xdr:rowOff>0</xdr:rowOff>
        </xdr:from>
        <xdr:to>
          <xdr:col>9</xdr:col>
          <xdr:colOff>1174750</xdr:colOff>
          <xdr:row>45</xdr:row>
          <xdr:rowOff>336550</xdr:rowOff>
        </xdr:to>
        <xdr:sp macro="" textlink="">
          <xdr:nvSpPr>
            <xdr:cNvPr id="107814" name="Group Box 246" hidden="1">
              <a:extLst>
                <a:ext uri="{63B3BB69-23CF-44E3-9099-C40C66FF867C}">
                  <a14:compatExt spid="_x0000_s107766"/>
                </a:ext>
                <a:ext uri="{FF2B5EF4-FFF2-40B4-BE49-F238E27FC236}">
                  <a16:creationId xmlns:a16="http://schemas.microsoft.com/office/drawing/2014/main" id="{00000000-0008-0000-0200-000026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1219200</xdr:colOff>
          <xdr:row>67</xdr:row>
          <xdr:rowOff>323850</xdr:rowOff>
        </xdr:to>
        <xdr:sp macro="" textlink="">
          <xdr:nvSpPr>
            <xdr:cNvPr id="107815" name="Group Box 247" hidden="1">
              <a:extLst>
                <a:ext uri="{63B3BB69-23CF-44E3-9099-C40C66FF867C}">
                  <a14:compatExt spid="_x0000_s107767"/>
                </a:ext>
                <a:ext uri="{FF2B5EF4-FFF2-40B4-BE49-F238E27FC236}">
                  <a16:creationId xmlns:a16="http://schemas.microsoft.com/office/drawing/2014/main" id="{00000000-0008-0000-0200-000027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1143000</xdr:colOff>
          <xdr:row>67</xdr:row>
          <xdr:rowOff>381000</xdr:rowOff>
        </xdr:to>
        <xdr:sp macro="" textlink="">
          <xdr:nvSpPr>
            <xdr:cNvPr id="107816" name="Group Box 248" hidden="1">
              <a:extLst>
                <a:ext uri="{63B3BB69-23CF-44E3-9099-C40C66FF867C}">
                  <a14:compatExt spid="_x0000_s107768"/>
                </a:ext>
                <a:ext uri="{FF2B5EF4-FFF2-40B4-BE49-F238E27FC236}">
                  <a16:creationId xmlns:a16="http://schemas.microsoft.com/office/drawing/2014/main" id="{00000000-0008-0000-0200-000028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38100</xdr:colOff>
          <xdr:row>67</xdr:row>
          <xdr:rowOff>298450</xdr:rowOff>
        </xdr:to>
        <xdr:sp macro="" textlink="">
          <xdr:nvSpPr>
            <xdr:cNvPr id="107817" name="Group Box 249" hidden="1">
              <a:extLst>
                <a:ext uri="{63B3BB69-23CF-44E3-9099-C40C66FF867C}">
                  <a14:compatExt spid="_x0000_s107769"/>
                </a:ext>
                <a:ext uri="{FF2B5EF4-FFF2-40B4-BE49-F238E27FC236}">
                  <a16:creationId xmlns:a16="http://schemas.microsoft.com/office/drawing/2014/main" id="{00000000-0008-0000-0200-000029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1314450</xdr:colOff>
          <xdr:row>68</xdr:row>
          <xdr:rowOff>88900</xdr:rowOff>
        </xdr:to>
        <xdr:sp macro="" textlink="">
          <xdr:nvSpPr>
            <xdr:cNvPr id="107818" name="Group Box 250" hidden="1">
              <a:extLst>
                <a:ext uri="{63B3BB69-23CF-44E3-9099-C40C66FF867C}">
                  <a14:compatExt spid="_x0000_s107770"/>
                </a:ext>
                <a:ext uri="{FF2B5EF4-FFF2-40B4-BE49-F238E27FC236}">
                  <a16:creationId xmlns:a16="http://schemas.microsoft.com/office/drawing/2014/main" id="{00000000-0008-0000-0200-00002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73</xdr:row>
          <xdr:rowOff>0</xdr:rowOff>
        </xdr:from>
        <xdr:to>
          <xdr:col>9</xdr:col>
          <xdr:colOff>762000</xdr:colOff>
          <xdr:row>73</xdr:row>
          <xdr:rowOff>323850</xdr:rowOff>
        </xdr:to>
        <xdr:sp macro="" textlink="">
          <xdr:nvSpPr>
            <xdr:cNvPr id="107819" name="Group Box 251" hidden="1">
              <a:extLst>
                <a:ext uri="{63B3BB69-23CF-44E3-9099-C40C66FF867C}">
                  <a14:compatExt spid="_x0000_s107771"/>
                </a:ext>
                <a:ext uri="{FF2B5EF4-FFF2-40B4-BE49-F238E27FC236}">
                  <a16:creationId xmlns:a16="http://schemas.microsoft.com/office/drawing/2014/main" id="{00000000-0008-0000-0200-00002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508000</xdr:colOff>
          <xdr:row>75</xdr:row>
          <xdr:rowOff>57150</xdr:rowOff>
        </xdr:from>
        <xdr:to>
          <xdr:col>6</xdr:col>
          <xdr:colOff>755650</xdr:colOff>
          <xdr:row>75</xdr:row>
          <xdr:rowOff>279400</xdr:rowOff>
        </xdr:to>
        <xdr:sp macro="" textlink="">
          <xdr:nvSpPr>
            <xdr:cNvPr id="107820" name="Option Button 252" hidden="1">
              <a:extLst>
                <a:ext uri="{63B3BB69-23CF-44E3-9099-C40C66FF867C}">
                  <a14:compatExt spid="_x0000_s107772"/>
                </a:ext>
                <a:ext uri="{FF2B5EF4-FFF2-40B4-BE49-F238E27FC236}">
                  <a16:creationId xmlns:a16="http://schemas.microsoft.com/office/drawing/2014/main" id="{00000000-0008-0000-0200-00002C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469900</xdr:colOff>
          <xdr:row>75</xdr:row>
          <xdr:rowOff>57150</xdr:rowOff>
        </xdr:from>
        <xdr:to>
          <xdr:col>8</xdr:col>
          <xdr:colOff>666750</xdr:colOff>
          <xdr:row>75</xdr:row>
          <xdr:rowOff>285750</xdr:rowOff>
        </xdr:to>
        <xdr:sp macro="" textlink="">
          <xdr:nvSpPr>
            <xdr:cNvPr id="107821" name="Option Button 253" hidden="1">
              <a:extLst>
                <a:ext uri="{63B3BB69-23CF-44E3-9099-C40C66FF867C}">
                  <a14:compatExt spid="_x0000_s107773"/>
                </a:ext>
                <a:ext uri="{FF2B5EF4-FFF2-40B4-BE49-F238E27FC236}">
                  <a16:creationId xmlns:a16="http://schemas.microsoft.com/office/drawing/2014/main" id="{00000000-0008-0000-0200-00002D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75</xdr:row>
          <xdr:rowOff>12700</xdr:rowOff>
        </xdr:from>
        <xdr:to>
          <xdr:col>8</xdr:col>
          <xdr:colOff>1060450</xdr:colOff>
          <xdr:row>76</xdr:row>
          <xdr:rowOff>12700</xdr:rowOff>
        </xdr:to>
        <xdr:sp macro="" textlink="">
          <xdr:nvSpPr>
            <xdr:cNvPr id="107822" name="Group Box 254" hidden="1">
              <a:extLst>
                <a:ext uri="{63B3BB69-23CF-44E3-9099-C40C66FF867C}">
                  <a14:compatExt spid="_x0000_s107774"/>
                </a:ext>
                <a:ext uri="{FF2B5EF4-FFF2-40B4-BE49-F238E27FC236}">
                  <a16:creationId xmlns:a16="http://schemas.microsoft.com/office/drawing/2014/main" id="{00000000-0008-0000-0200-00002E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79</xdr:row>
          <xdr:rowOff>0</xdr:rowOff>
        </xdr:from>
        <xdr:to>
          <xdr:col>9</xdr:col>
          <xdr:colOff>952500</xdr:colOff>
          <xdr:row>79</xdr:row>
          <xdr:rowOff>342900</xdr:rowOff>
        </xdr:to>
        <xdr:sp macro="" textlink="">
          <xdr:nvSpPr>
            <xdr:cNvPr id="107823" name="Group Box 255" hidden="1">
              <a:extLst>
                <a:ext uri="{63B3BB69-23CF-44E3-9099-C40C66FF867C}">
                  <a14:compatExt spid="_x0000_s107775"/>
                </a:ext>
                <a:ext uri="{FF2B5EF4-FFF2-40B4-BE49-F238E27FC236}">
                  <a16:creationId xmlns:a16="http://schemas.microsoft.com/office/drawing/2014/main" id="{00000000-0008-0000-0200-00002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82</xdr:row>
          <xdr:rowOff>0</xdr:rowOff>
        </xdr:from>
        <xdr:to>
          <xdr:col>9</xdr:col>
          <xdr:colOff>190500</xdr:colOff>
          <xdr:row>83</xdr:row>
          <xdr:rowOff>184150</xdr:rowOff>
        </xdr:to>
        <xdr:sp macro="" textlink="">
          <xdr:nvSpPr>
            <xdr:cNvPr id="107824" name="Group Box 256" hidden="1">
              <a:extLst>
                <a:ext uri="{63B3BB69-23CF-44E3-9099-C40C66FF867C}">
                  <a14:compatExt spid="_x0000_s107776"/>
                </a:ext>
                <a:ext uri="{FF2B5EF4-FFF2-40B4-BE49-F238E27FC236}">
                  <a16:creationId xmlns:a16="http://schemas.microsoft.com/office/drawing/2014/main" id="{00000000-0008-0000-0200-00003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xdr:oneCellAnchor>
    <xdr:from>
      <xdr:col>14</xdr:col>
      <xdr:colOff>127000</xdr:colOff>
      <xdr:row>96</xdr:row>
      <xdr:rowOff>0</xdr:rowOff>
    </xdr:from>
    <xdr:ext cx="184731" cy="264560"/>
    <xdr:sp macro="" textlink="">
      <xdr:nvSpPr>
        <xdr:cNvPr id="107825" name="テキスト ボックス 107824">
          <a:extLst>
            <a:ext uri="{FF2B5EF4-FFF2-40B4-BE49-F238E27FC236}">
              <a16:creationId xmlns:a16="http://schemas.microsoft.com/office/drawing/2014/main" id="{A90B5220-4692-4B9B-8C15-F8555A0FB946}"/>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107826" name="テキスト ボックス 107825">
          <a:extLst>
            <a:ext uri="{FF2B5EF4-FFF2-40B4-BE49-F238E27FC236}">
              <a16:creationId xmlns:a16="http://schemas.microsoft.com/office/drawing/2014/main" id="{CAB4FA0D-6CAB-4866-B8CB-C94EC08465BF}"/>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31750</xdr:colOff>
          <xdr:row>32</xdr:row>
          <xdr:rowOff>279400</xdr:rowOff>
        </xdr:from>
        <xdr:to>
          <xdr:col>5</xdr:col>
          <xdr:colOff>279400</xdr:colOff>
          <xdr:row>34</xdr:row>
          <xdr:rowOff>19050</xdr:rowOff>
        </xdr:to>
        <xdr:sp macro="" textlink="">
          <xdr:nvSpPr>
            <xdr:cNvPr id="107827" name="Option Button 257" hidden="1">
              <a:extLst>
                <a:ext uri="{63B3BB69-23CF-44E3-9099-C40C66FF867C}">
                  <a14:compatExt spid="_x0000_s107777"/>
                </a:ext>
                <a:ext uri="{FF2B5EF4-FFF2-40B4-BE49-F238E27FC236}">
                  <a16:creationId xmlns:a16="http://schemas.microsoft.com/office/drawing/2014/main" id="{00000000-0008-0000-0200-00003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971550</xdr:colOff>
          <xdr:row>33</xdr:row>
          <xdr:rowOff>38100</xdr:rowOff>
        </xdr:from>
        <xdr:to>
          <xdr:col>6</xdr:col>
          <xdr:colOff>1181100</xdr:colOff>
          <xdr:row>33</xdr:row>
          <xdr:rowOff>222250</xdr:rowOff>
        </xdr:to>
        <xdr:sp macro="" textlink="">
          <xdr:nvSpPr>
            <xdr:cNvPr id="107828" name="Option Button 258" hidden="1">
              <a:extLst>
                <a:ext uri="{63B3BB69-23CF-44E3-9099-C40C66FF867C}">
                  <a14:compatExt spid="_x0000_s107778"/>
                </a:ext>
                <a:ext uri="{FF2B5EF4-FFF2-40B4-BE49-F238E27FC236}">
                  <a16:creationId xmlns:a16="http://schemas.microsoft.com/office/drawing/2014/main" id="{00000000-0008-0000-0200-00003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946150</xdr:colOff>
          <xdr:row>33</xdr:row>
          <xdr:rowOff>0</xdr:rowOff>
        </xdr:from>
        <xdr:to>
          <xdr:col>5</xdr:col>
          <xdr:colOff>1193800</xdr:colOff>
          <xdr:row>34</xdr:row>
          <xdr:rowOff>19050</xdr:rowOff>
        </xdr:to>
        <xdr:sp macro="" textlink="">
          <xdr:nvSpPr>
            <xdr:cNvPr id="107829" name="Option Button 259" hidden="1">
              <a:extLst>
                <a:ext uri="{63B3BB69-23CF-44E3-9099-C40C66FF867C}">
                  <a14:compatExt spid="_x0000_s107779"/>
                </a:ext>
                <a:ext uri="{FF2B5EF4-FFF2-40B4-BE49-F238E27FC236}">
                  <a16:creationId xmlns:a16="http://schemas.microsoft.com/office/drawing/2014/main" id="{00000000-0008-0000-0200-00003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34</xdr:row>
          <xdr:rowOff>260350</xdr:rowOff>
        </xdr:from>
        <xdr:to>
          <xdr:col>5</xdr:col>
          <xdr:colOff>279400</xdr:colOff>
          <xdr:row>36</xdr:row>
          <xdr:rowOff>12700</xdr:rowOff>
        </xdr:to>
        <xdr:sp macro="" textlink="">
          <xdr:nvSpPr>
            <xdr:cNvPr id="107830" name="Option Button 260" hidden="1">
              <a:extLst>
                <a:ext uri="{63B3BB69-23CF-44E3-9099-C40C66FF867C}">
                  <a14:compatExt spid="_x0000_s107780"/>
                </a:ext>
                <a:ext uri="{FF2B5EF4-FFF2-40B4-BE49-F238E27FC236}">
                  <a16:creationId xmlns:a16="http://schemas.microsoft.com/office/drawing/2014/main" id="{00000000-0008-0000-0200-00003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984250</xdr:colOff>
          <xdr:row>35</xdr:row>
          <xdr:rowOff>19050</xdr:rowOff>
        </xdr:from>
        <xdr:to>
          <xdr:col>6</xdr:col>
          <xdr:colOff>1193800</xdr:colOff>
          <xdr:row>35</xdr:row>
          <xdr:rowOff>190500</xdr:rowOff>
        </xdr:to>
        <xdr:sp macro="" textlink="">
          <xdr:nvSpPr>
            <xdr:cNvPr id="107831" name="Option Button 261" hidden="1">
              <a:extLst>
                <a:ext uri="{63B3BB69-23CF-44E3-9099-C40C66FF867C}">
                  <a14:compatExt spid="_x0000_s107781"/>
                </a:ext>
                <a:ext uri="{FF2B5EF4-FFF2-40B4-BE49-F238E27FC236}">
                  <a16:creationId xmlns:a16="http://schemas.microsoft.com/office/drawing/2014/main" id="{00000000-0008-0000-0200-00003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946150</xdr:colOff>
          <xdr:row>34</xdr:row>
          <xdr:rowOff>266700</xdr:rowOff>
        </xdr:from>
        <xdr:to>
          <xdr:col>5</xdr:col>
          <xdr:colOff>1193800</xdr:colOff>
          <xdr:row>36</xdr:row>
          <xdr:rowOff>12700</xdr:rowOff>
        </xdr:to>
        <xdr:sp macro="" textlink="">
          <xdr:nvSpPr>
            <xdr:cNvPr id="107832" name="Option Button 262" hidden="1">
              <a:extLst>
                <a:ext uri="{63B3BB69-23CF-44E3-9099-C40C66FF867C}">
                  <a14:compatExt spid="_x0000_s107782"/>
                </a:ext>
                <a:ext uri="{FF2B5EF4-FFF2-40B4-BE49-F238E27FC236}">
                  <a16:creationId xmlns:a16="http://schemas.microsoft.com/office/drawing/2014/main" id="{00000000-0008-0000-0200-000038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412750</xdr:colOff>
          <xdr:row>65</xdr:row>
          <xdr:rowOff>165100</xdr:rowOff>
        </xdr:from>
        <xdr:to>
          <xdr:col>9</xdr:col>
          <xdr:colOff>1162050</xdr:colOff>
          <xdr:row>66</xdr:row>
          <xdr:rowOff>12700</xdr:rowOff>
        </xdr:to>
        <xdr:sp macro="" textlink="">
          <xdr:nvSpPr>
            <xdr:cNvPr id="107833" name="Check Box 263" hidden="1">
              <a:extLst>
                <a:ext uri="{63B3BB69-23CF-44E3-9099-C40C66FF867C}">
                  <a14:compatExt spid="_x0000_s107783"/>
                </a:ext>
                <a:ext uri="{FF2B5EF4-FFF2-40B4-BE49-F238E27FC236}">
                  <a16:creationId xmlns:a16="http://schemas.microsoft.com/office/drawing/2014/main" id="{00000000-0008-0000-0200-00003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心電計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895350</xdr:colOff>
          <xdr:row>6</xdr:row>
          <xdr:rowOff>31750</xdr:rowOff>
        </xdr:from>
        <xdr:to>
          <xdr:col>6</xdr:col>
          <xdr:colOff>114300</xdr:colOff>
          <xdr:row>6</xdr:row>
          <xdr:rowOff>279400</xdr:rowOff>
        </xdr:to>
        <xdr:sp macro="" textlink="">
          <xdr:nvSpPr>
            <xdr:cNvPr id="107834" name="Option Button 264" hidden="1">
              <a:extLst>
                <a:ext uri="{63B3BB69-23CF-44E3-9099-C40C66FF867C}">
                  <a14:compatExt spid="_x0000_s107784"/>
                </a:ext>
                <a:ext uri="{FF2B5EF4-FFF2-40B4-BE49-F238E27FC236}">
                  <a16:creationId xmlns:a16="http://schemas.microsoft.com/office/drawing/2014/main" id="{00000000-0008-0000-0200-00003A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中核市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6</xdr:row>
          <xdr:rowOff>19050</xdr:rowOff>
        </xdr:from>
        <xdr:to>
          <xdr:col>4</xdr:col>
          <xdr:colOff>584200</xdr:colOff>
          <xdr:row>6</xdr:row>
          <xdr:rowOff>266700</xdr:rowOff>
        </xdr:to>
        <xdr:sp macro="" textlink="">
          <xdr:nvSpPr>
            <xdr:cNvPr id="107835" name="Option Button 265" descr="特別区" hidden="1">
              <a:extLst>
                <a:ext uri="{63B3BB69-23CF-44E3-9099-C40C66FF867C}">
                  <a14:compatExt spid="_x0000_s107785"/>
                </a:ext>
                <a:ext uri="{FF2B5EF4-FFF2-40B4-BE49-F238E27FC236}">
                  <a16:creationId xmlns:a16="http://schemas.microsoft.com/office/drawing/2014/main" id="{00000000-0008-0000-0200-00003B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特別区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6</xdr:row>
          <xdr:rowOff>31750</xdr:rowOff>
        </xdr:from>
        <xdr:to>
          <xdr:col>7</xdr:col>
          <xdr:colOff>831850</xdr:colOff>
          <xdr:row>6</xdr:row>
          <xdr:rowOff>279400</xdr:rowOff>
        </xdr:to>
        <xdr:sp macro="" textlink="">
          <xdr:nvSpPr>
            <xdr:cNvPr id="107836" name="Option Button 266" hidden="1">
              <a:extLst>
                <a:ext uri="{63B3BB69-23CF-44E3-9099-C40C66FF867C}">
                  <a14:compatExt spid="_x0000_s107786"/>
                </a:ext>
                <a:ext uri="{FF2B5EF4-FFF2-40B4-BE49-F238E27FC236}">
                  <a16:creationId xmlns:a16="http://schemas.microsoft.com/office/drawing/2014/main" id="{00000000-0008-0000-0200-00003C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医療資源が少ない地域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6</xdr:row>
          <xdr:rowOff>31750</xdr:rowOff>
        </xdr:from>
        <xdr:to>
          <xdr:col>8</xdr:col>
          <xdr:colOff>0</xdr:colOff>
          <xdr:row>6</xdr:row>
          <xdr:rowOff>279400</xdr:rowOff>
        </xdr:to>
        <xdr:sp macro="" textlink="">
          <xdr:nvSpPr>
            <xdr:cNvPr id="107837" name="Option Button 267" hidden="1">
              <a:extLst>
                <a:ext uri="{63B3BB69-23CF-44E3-9099-C40C66FF867C}">
                  <a14:compatExt spid="_x0000_s107787"/>
                </a:ext>
                <a:ext uri="{FF2B5EF4-FFF2-40B4-BE49-F238E27FC236}">
                  <a16:creationId xmlns:a16="http://schemas.microsoft.com/office/drawing/2014/main" id="{00000000-0008-0000-0200-00003D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590550</xdr:colOff>
          <xdr:row>6</xdr:row>
          <xdr:rowOff>19050</xdr:rowOff>
        </xdr:from>
        <xdr:to>
          <xdr:col>5</xdr:col>
          <xdr:colOff>889000</xdr:colOff>
          <xdr:row>6</xdr:row>
          <xdr:rowOff>279400</xdr:rowOff>
        </xdr:to>
        <xdr:sp macro="" textlink="">
          <xdr:nvSpPr>
            <xdr:cNvPr id="107838" name="Option Button 268" descr="政令指定都市" hidden="1">
              <a:extLst>
                <a:ext uri="{63B3BB69-23CF-44E3-9099-C40C66FF867C}">
                  <a14:compatExt spid="_x0000_s107788"/>
                </a:ext>
                <a:ext uri="{FF2B5EF4-FFF2-40B4-BE49-F238E27FC236}">
                  <a16:creationId xmlns:a16="http://schemas.microsoft.com/office/drawing/2014/main" id="{00000000-0008-0000-0200-00003E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政令指定都市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10</xdr:row>
          <xdr:rowOff>0</xdr:rowOff>
        </xdr:from>
        <xdr:to>
          <xdr:col>4</xdr:col>
          <xdr:colOff>476250</xdr:colOff>
          <xdr:row>11</xdr:row>
          <xdr:rowOff>12700</xdr:rowOff>
        </xdr:to>
        <xdr:sp macro="" textlink="">
          <xdr:nvSpPr>
            <xdr:cNvPr id="107839" name="Check Box 269" hidden="1">
              <a:extLst>
                <a:ext uri="{63B3BB69-23CF-44E3-9099-C40C66FF867C}">
                  <a14:compatExt spid="_x0000_s107789"/>
                </a:ext>
                <a:ext uri="{FF2B5EF4-FFF2-40B4-BE49-F238E27FC236}">
                  <a16:creationId xmlns:a16="http://schemas.microsoft.com/office/drawing/2014/main" id="{00000000-0008-0000-0200-00003F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xdr:row>
          <xdr:rowOff>69850</xdr:rowOff>
        </xdr:from>
        <xdr:to>
          <xdr:col>9</xdr:col>
          <xdr:colOff>742950</xdr:colOff>
          <xdr:row>5</xdr:row>
          <xdr:rowOff>285750</xdr:rowOff>
        </xdr:to>
        <xdr:sp macro="" textlink="">
          <xdr:nvSpPr>
            <xdr:cNvPr id="107840" name="Option Button 270" hidden="1">
              <a:extLst>
                <a:ext uri="{63B3BB69-23CF-44E3-9099-C40C66FF867C}">
                  <a14:compatExt spid="_x0000_s107790"/>
                </a:ext>
                <a:ext uri="{FF2B5EF4-FFF2-40B4-BE49-F238E27FC236}">
                  <a16:creationId xmlns:a16="http://schemas.microsoft.com/office/drawing/2014/main" id="{00000000-0008-0000-0200-000040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12</xdr:row>
          <xdr:rowOff>57150</xdr:rowOff>
        </xdr:from>
        <xdr:to>
          <xdr:col>6</xdr:col>
          <xdr:colOff>374650</xdr:colOff>
          <xdr:row>12</xdr:row>
          <xdr:rowOff>298450</xdr:rowOff>
        </xdr:to>
        <xdr:sp macro="" textlink="">
          <xdr:nvSpPr>
            <xdr:cNvPr id="107841" name="Option Button 271" hidden="1">
              <a:extLst>
                <a:ext uri="{63B3BB69-23CF-44E3-9099-C40C66FF867C}">
                  <a14:compatExt spid="_x0000_s107791"/>
                </a:ext>
                <a:ext uri="{FF2B5EF4-FFF2-40B4-BE49-F238E27FC236}">
                  <a16:creationId xmlns:a16="http://schemas.microsoft.com/office/drawing/2014/main" id="{00000000-0008-0000-0200-00004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7</xdr:row>
          <xdr:rowOff>38100</xdr:rowOff>
        </xdr:from>
        <xdr:to>
          <xdr:col>9</xdr:col>
          <xdr:colOff>419100</xdr:colOff>
          <xdr:row>7</xdr:row>
          <xdr:rowOff>279400</xdr:rowOff>
        </xdr:to>
        <xdr:sp macro="" textlink="">
          <xdr:nvSpPr>
            <xdr:cNvPr id="107842" name="Option Button 272" hidden="1">
              <a:extLst>
                <a:ext uri="{63B3BB69-23CF-44E3-9099-C40C66FF867C}">
                  <a14:compatExt spid="_x0000_s107792"/>
                </a:ext>
                <a:ext uri="{FF2B5EF4-FFF2-40B4-BE49-F238E27FC236}">
                  <a16:creationId xmlns:a16="http://schemas.microsoft.com/office/drawing/2014/main" id="{00000000-0008-0000-0200-00004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57150</xdr:rowOff>
        </xdr:from>
        <xdr:to>
          <xdr:col>2</xdr:col>
          <xdr:colOff>69850</xdr:colOff>
          <xdr:row>27</xdr:row>
          <xdr:rowOff>304800</xdr:rowOff>
        </xdr:to>
        <xdr:sp macro="" textlink="">
          <xdr:nvSpPr>
            <xdr:cNvPr id="107843" name="Option Button 273" hidden="1">
              <a:extLst>
                <a:ext uri="{63B3BB69-23CF-44E3-9099-C40C66FF867C}">
                  <a14:compatExt spid="_x0000_s107793"/>
                </a:ext>
                <a:ext uri="{FF2B5EF4-FFF2-40B4-BE49-F238E27FC236}">
                  <a16:creationId xmlns:a16="http://schemas.microsoft.com/office/drawing/2014/main" id="{00000000-0008-0000-0200-00004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71</xdr:row>
          <xdr:rowOff>31750</xdr:rowOff>
        </xdr:from>
        <xdr:to>
          <xdr:col>6</xdr:col>
          <xdr:colOff>323850</xdr:colOff>
          <xdr:row>71</xdr:row>
          <xdr:rowOff>361950</xdr:rowOff>
        </xdr:to>
        <xdr:sp macro="" textlink="">
          <xdr:nvSpPr>
            <xdr:cNvPr id="107844" name="Check Box 274" hidden="1">
              <a:extLst>
                <a:ext uri="{63B3BB69-23CF-44E3-9099-C40C66FF867C}">
                  <a14:compatExt spid="_x0000_s107794"/>
                </a:ext>
                <a:ext uri="{FF2B5EF4-FFF2-40B4-BE49-F238E27FC236}">
                  <a16:creationId xmlns:a16="http://schemas.microsoft.com/office/drawing/2014/main" id="{00000000-0008-0000-0200-00004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1479550</xdr:colOff>
          <xdr:row>71</xdr:row>
          <xdr:rowOff>57150</xdr:rowOff>
        </xdr:from>
        <xdr:to>
          <xdr:col>8</xdr:col>
          <xdr:colOff>304800</xdr:colOff>
          <xdr:row>71</xdr:row>
          <xdr:rowOff>342900</xdr:rowOff>
        </xdr:to>
        <xdr:sp macro="" textlink="">
          <xdr:nvSpPr>
            <xdr:cNvPr id="107845" name="Check Box 275" hidden="1">
              <a:extLst>
                <a:ext uri="{63B3BB69-23CF-44E3-9099-C40C66FF867C}">
                  <a14:compatExt spid="_x0000_s107795"/>
                </a:ext>
                <a:ext uri="{FF2B5EF4-FFF2-40B4-BE49-F238E27FC236}">
                  <a16:creationId xmlns:a16="http://schemas.microsoft.com/office/drawing/2014/main" id="{00000000-0008-0000-0200-00004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51</xdr:row>
          <xdr:rowOff>31750</xdr:rowOff>
        </xdr:from>
        <xdr:to>
          <xdr:col>6</xdr:col>
          <xdr:colOff>247650</xdr:colOff>
          <xdr:row>51</xdr:row>
          <xdr:rowOff>355600</xdr:rowOff>
        </xdr:to>
        <xdr:sp macro="" textlink="">
          <xdr:nvSpPr>
            <xdr:cNvPr id="107846" name="Check Box 276" hidden="1">
              <a:extLst>
                <a:ext uri="{63B3BB69-23CF-44E3-9099-C40C66FF867C}">
                  <a14:compatExt spid="_x0000_s107796"/>
                </a:ext>
                <a:ext uri="{FF2B5EF4-FFF2-40B4-BE49-F238E27FC236}">
                  <a16:creationId xmlns:a16="http://schemas.microsoft.com/office/drawing/2014/main" id="{00000000-0008-0000-0200-00004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51</xdr:row>
          <xdr:rowOff>57150</xdr:rowOff>
        </xdr:from>
        <xdr:to>
          <xdr:col>7</xdr:col>
          <xdr:colOff>266700</xdr:colOff>
          <xdr:row>51</xdr:row>
          <xdr:rowOff>336550</xdr:rowOff>
        </xdr:to>
        <xdr:sp macro="" textlink="">
          <xdr:nvSpPr>
            <xdr:cNvPr id="107847" name="Check Box 277" hidden="1">
              <a:extLst>
                <a:ext uri="{63B3BB69-23CF-44E3-9099-C40C66FF867C}">
                  <a14:compatExt spid="_x0000_s107797"/>
                </a:ext>
                <a:ext uri="{FF2B5EF4-FFF2-40B4-BE49-F238E27FC236}">
                  <a16:creationId xmlns:a16="http://schemas.microsoft.com/office/drawing/2014/main" id="{00000000-0008-0000-0200-00004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51</xdr:row>
          <xdr:rowOff>50800</xdr:rowOff>
        </xdr:from>
        <xdr:to>
          <xdr:col>8</xdr:col>
          <xdr:colOff>247650</xdr:colOff>
          <xdr:row>51</xdr:row>
          <xdr:rowOff>355600</xdr:rowOff>
        </xdr:to>
        <xdr:sp macro="" textlink="">
          <xdr:nvSpPr>
            <xdr:cNvPr id="107848" name="Check Box 278" hidden="1">
              <a:extLst>
                <a:ext uri="{63B3BB69-23CF-44E3-9099-C40C66FF867C}">
                  <a14:compatExt spid="_x0000_s107798"/>
                </a:ext>
                <a:ext uri="{FF2B5EF4-FFF2-40B4-BE49-F238E27FC236}">
                  <a16:creationId xmlns:a16="http://schemas.microsoft.com/office/drawing/2014/main" id="{00000000-0008-0000-0200-000048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51</xdr:row>
          <xdr:rowOff>31750</xdr:rowOff>
        </xdr:from>
        <xdr:to>
          <xdr:col>9</xdr:col>
          <xdr:colOff>679450</xdr:colOff>
          <xdr:row>51</xdr:row>
          <xdr:rowOff>355600</xdr:rowOff>
        </xdr:to>
        <xdr:sp macro="" textlink="">
          <xdr:nvSpPr>
            <xdr:cNvPr id="107849" name="Check Box 279" hidden="1">
              <a:extLst>
                <a:ext uri="{63B3BB69-23CF-44E3-9099-C40C66FF867C}">
                  <a14:compatExt spid="_x0000_s107799"/>
                </a:ext>
                <a:ext uri="{FF2B5EF4-FFF2-40B4-BE49-F238E27FC236}">
                  <a16:creationId xmlns:a16="http://schemas.microsoft.com/office/drawing/2014/main" id="{00000000-0008-0000-0200-00004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198783</xdr:colOff>
      <xdr:row>17</xdr:row>
      <xdr:rowOff>242679</xdr:rowOff>
    </xdr:from>
    <xdr:to>
      <xdr:col>3</xdr:col>
      <xdr:colOff>157370</xdr:colOff>
      <xdr:row>20</xdr:row>
      <xdr:rowOff>190500</xdr:rowOff>
    </xdr:to>
    <xdr:sp macro="" textlink="">
      <xdr:nvSpPr>
        <xdr:cNvPr id="107850" name="テキスト ボックス 107849">
          <a:extLst>
            <a:ext uri="{FF2B5EF4-FFF2-40B4-BE49-F238E27FC236}">
              <a16:creationId xmlns:a16="http://schemas.microsoft.com/office/drawing/2014/main" id="{2DB4179D-DA22-41D5-8E65-0A7E6EEFF129}"/>
            </a:ext>
          </a:extLst>
        </xdr:cNvPr>
        <xdr:cNvSpPr txBox="1"/>
      </xdr:nvSpPr>
      <xdr:spPr>
        <a:xfrm>
          <a:off x="198783" y="4217779"/>
          <a:ext cx="1330187" cy="6907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閉局日については　　　　　　にチェックを入れること。</a:t>
          </a:r>
        </a:p>
      </xdr:txBody>
    </xdr:sp>
    <xdr:clientData/>
  </xdr:twoCellAnchor>
  <mc:AlternateContent xmlns:mc="http://schemas.openxmlformats.org/markup-compatibility/2006">
    <mc:Choice xmlns:a14="http://schemas.microsoft.com/office/drawing/2010/main" Requires="a14">
      <xdr:twoCellAnchor editAs="oneCell">
        <xdr:from>
          <xdr:col>5</xdr:col>
          <xdr:colOff>476250</xdr:colOff>
          <xdr:row>9</xdr:row>
          <xdr:rowOff>203200</xdr:rowOff>
        </xdr:from>
        <xdr:to>
          <xdr:col>5</xdr:col>
          <xdr:colOff>781050</xdr:colOff>
          <xdr:row>10</xdr:row>
          <xdr:rowOff>222250</xdr:rowOff>
        </xdr:to>
        <xdr:sp macro="" textlink="">
          <xdr:nvSpPr>
            <xdr:cNvPr id="107851" name="Check Box 280" hidden="1">
              <a:extLst>
                <a:ext uri="{63B3BB69-23CF-44E3-9099-C40C66FF867C}">
                  <a14:compatExt spid="_x0000_s107800"/>
                </a:ext>
                <a:ext uri="{FF2B5EF4-FFF2-40B4-BE49-F238E27FC236}">
                  <a16:creationId xmlns:a16="http://schemas.microsoft.com/office/drawing/2014/main" id="{00000000-0008-0000-0200-00004B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355600</xdr:rowOff>
        </xdr:from>
        <xdr:to>
          <xdr:col>5</xdr:col>
          <xdr:colOff>12700</xdr:colOff>
          <xdr:row>14</xdr:row>
          <xdr:rowOff>0</xdr:rowOff>
        </xdr:to>
        <xdr:sp macro="" textlink="">
          <xdr:nvSpPr>
            <xdr:cNvPr id="107852" name="Group Box 281" hidden="1">
              <a:extLst>
                <a:ext uri="{63B3BB69-23CF-44E3-9099-C40C66FF867C}">
                  <a14:compatExt spid="_x0000_s107801"/>
                </a:ext>
                <a:ext uri="{FF2B5EF4-FFF2-40B4-BE49-F238E27FC236}">
                  <a16:creationId xmlns:a16="http://schemas.microsoft.com/office/drawing/2014/main" id="{00000000-0008-0000-0200-00004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247650</xdr:rowOff>
        </xdr:from>
        <xdr:to>
          <xdr:col>5</xdr:col>
          <xdr:colOff>12700</xdr:colOff>
          <xdr:row>15</xdr:row>
          <xdr:rowOff>0</xdr:rowOff>
        </xdr:to>
        <xdr:sp macro="" textlink="">
          <xdr:nvSpPr>
            <xdr:cNvPr id="107853" name="Group Box 282" hidden="1">
              <a:extLst>
                <a:ext uri="{63B3BB69-23CF-44E3-9099-C40C66FF867C}">
                  <a14:compatExt spid="_x0000_s107802"/>
                </a:ext>
                <a:ext uri="{FF2B5EF4-FFF2-40B4-BE49-F238E27FC236}">
                  <a16:creationId xmlns:a16="http://schemas.microsoft.com/office/drawing/2014/main" id="{00000000-0008-0000-0200-00004D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5</xdr:col>
          <xdr:colOff>0</xdr:colOff>
          <xdr:row>16</xdr:row>
          <xdr:rowOff>12700</xdr:rowOff>
        </xdr:to>
        <xdr:sp macro="" textlink="">
          <xdr:nvSpPr>
            <xdr:cNvPr id="107854" name="Group Box 283" hidden="1">
              <a:extLst>
                <a:ext uri="{63B3BB69-23CF-44E3-9099-C40C66FF867C}">
                  <a14:compatExt spid="_x0000_s107803"/>
                </a:ext>
                <a:ext uri="{FF2B5EF4-FFF2-40B4-BE49-F238E27FC236}">
                  <a16:creationId xmlns:a16="http://schemas.microsoft.com/office/drawing/2014/main" id="{00000000-0008-0000-0200-00004E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16</xdr:row>
          <xdr:rowOff>12700</xdr:rowOff>
        </xdr:from>
        <xdr:to>
          <xdr:col>5</xdr:col>
          <xdr:colOff>0</xdr:colOff>
          <xdr:row>17</xdr:row>
          <xdr:rowOff>0</xdr:rowOff>
        </xdr:to>
        <xdr:sp macro="" textlink="">
          <xdr:nvSpPr>
            <xdr:cNvPr id="107855" name="Group Box 284" hidden="1">
              <a:extLst>
                <a:ext uri="{63B3BB69-23CF-44E3-9099-C40C66FF867C}">
                  <a14:compatExt spid="_x0000_s107804"/>
                </a:ext>
                <a:ext uri="{FF2B5EF4-FFF2-40B4-BE49-F238E27FC236}">
                  <a16:creationId xmlns:a16="http://schemas.microsoft.com/office/drawing/2014/main" id="{00000000-0008-0000-0200-00004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5</xdr:col>
          <xdr:colOff>12700</xdr:colOff>
          <xdr:row>18</xdr:row>
          <xdr:rowOff>0</xdr:rowOff>
        </xdr:to>
        <xdr:sp macro="" textlink="">
          <xdr:nvSpPr>
            <xdr:cNvPr id="107856" name="Group Box 285" hidden="1">
              <a:extLst>
                <a:ext uri="{63B3BB69-23CF-44E3-9099-C40C66FF867C}">
                  <a14:compatExt spid="_x0000_s107805"/>
                </a:ext>
                <a:ext uri="{FF2B5EF4-FFF2-40B4-BE49-F238E27FC236}">
                  <a16:creationId xmlns:a16="http://schemas.microsoft.com/office/drawing/2014/main" id="{00000000-0008-0000-0200-00005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247650</xdr:rowOff>
        </xdr:from>
        <xdr:to>
          <xdr:col>5</xdr:col>
          <xdr:colOff>12700</xdr:colOff>
          <xdr:row>19</xdr:row>
          <xdr:rowOff>0</xdr:rowOff>
        </xdr:to>
        <xdr:sp macro="" textlink="">
          <xdr:nvSpPr>
            <xdr:cNvPr id="107857" name="Group Box 286" hidden="1">
              <a:extLst>
                <a:ext uri="{63B3BB69-23CF-44E3-9099-C40C66FF867C}">
                  <a14:compatExt spid="_x0000_s107806"/>
                </a:ext>
                <a:ext uri="{FF2B5EF4-FFF2-40B4-BE49-F238E27FC236}">
                  <a16:creationId xmlns:a16="http://schemas.microsoft.com/office/drawing/2014/main" id="{00000000-0008-0000-0200-000051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5</xdr:col>
          <xdr:colOff>0</xdr:colOff>
          <xdr:row>20</xdr:row>
          <xdr:rowOff>12700</xdr:rowOff>
        </xdr:to>
        <xdr:sp macro="" textlink="">
          <xdr:nvSpPr>
            <xdr:cNvPr id="107858" name="Group Box 287" hidden="1">
              <a:extLst>
                <a:ext uri="{63B3BB69-23CF-44E3-9099-C40C66FF867C}">
                  <a14:compatExt spid="_x0000_s107807"/>
                </a:ext>
                <a:ext uri="{FF2B5EF4-FFF2-40B4-BE49-F238E27FC236}">
                  <a16:creationId xmlns:a16="http://schemas.microsoft.com/office/drawing/2014/main" id="{00000000-0008-0000-0200-000052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12700</xdr:rowOff>
        </xdr:from>
        <xdr:to>
          <xdr:col>5</xdr:col>
          <xdr:colOff>12700</xdr:colOff>
          <xdr:row>21</xdr:row>
          <xdr:rowOff>12700</xdr:rowOff>
        </xdr:to>
        <xdr:sp macro="" textlink="">
          <xdr:nvSpPr>
            <xdr:cNvPr id="107859" name="Group Box 288" hidden="1">
              <a:extLst>
                <a:ext uri="{63B3BB69-23CF-44E3-9099-C40C66FF867C}">
                  <a14:compatExt spid="_x0000_s107808"/>
                </a:ext>
                <a:ext uri="{FF2B5EF4-FFF2-40B4-BE49-F238E27FC236}">
                  <a16:creationId xmlns:a16="http://schemas.microsoft.com/office/drawing/2014/main" id="{00000000-0008-0000-0200-000053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5</xdr:col>
          <xdr:colOff>12700</xdr:colOff>
          <xdr:row>22</xdr:row>
          <xdr:rowOff>0</xdr:rowOff>
        </xdr:to>
        <xdr:sp macro="" textlink="">
          <xdr:nvSpPr>
            <xdr:cNvPr id="107860" name="Group Box 289" hidden="1">
              <a:extLst>
                <a:ext uri="{63B3BB69-23CF-44E3-9099-C40C66FF867C}">
                  <a14:compatExt spid="_x0000_s107809"/>
                </a:ext>
                <a:ext uri="{FF2B5EF4-FFF2-40B4-BE49-F238E27FC236}">
                  <a16:creationId xmlns:a16="http://schemas.microsoft.com/office/drawing/2014/main" id="{00000000-0008-0000-0200-000054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7</xdr:row>
          <xdr:rowOff>285750</xdr:rowOff>
        </xdr:from>
        <xdr:to>
          <xdr:col>9</xdr:col>
          <xdr:colOff>1466850</xdr:colOff>
          <xdr:row>9</xdr:row>
          <xdr:rowOff>203200</xdr:rowOff>
        </xdr:to>
        <xdr:sp macro="" textlink="">
          <xdr:nvSpPr>
            <xdr:cNvPr id="107861" name="Group Box 290" hidden="1">
              <a:extLst>
                <a:ext uri="{63B3BB69-23CF-44E3-9099-C40C66FF867C}">
                  <a14:compatExt spid="_x0000_s107810"/>
                </a:ext>
                <a:ext uri="{FF2B5EF4-FFF2-40B4-BE49-F238E27FC236}">
                  <a16:creationId xmlns:a16="http://schemas.microsoft.com/office/drawing/2014/main" id="{00000000-0008-0000-0200-000055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xdr:row>
          <xdr:rowOff>19050</xdr:rowOff>
        </xdr:from>
        <xdr:to>
          <xdr:col>4</xdr:col>
          <xdr:colOff>685800</xdr:colOff>
          <xdr:row>8</xdr:row>
          <xdr:rowOff>203200</xdr:rowOff>
        </xdr:to>
        <xdr:sp macro="" textlink="">
          <xdr:nvSpPr>
            <xdr:cNvPr id="107862" name="Option Button 291" hidden="1">
              <a:extLst>
                <a:ext uri="{63B3BB69-23CF-44E3-9099-C40C66FF867C}">
                  <a14:compatExt spid="_x0000_s107811"/>
                </a:ext>
                <a:ext uri="{FF2B5EF4-FFF2-40B4-BE49-F238E27FC236}">
                  <a16:creationId xmlns:a16="http://schemas.microsoft.com/office/drawing/2014/main" id="{00000000-0008-0000-0200-00005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8</xdr:row>
          <xdr:rowOff>19050</xdr:rowOff>
        </xdr:from>
        <xdr:to>
          <xdr:col>5</xdr:col>
          <xdr:colOff>800100</xdr:colOff>
          <xdr:row>8</xdr:row>
          <xdr:rowOff>209550</xdr:rowOff>
        </xdr:to>
        <xdr:sp macro="" textlink="">
          <xdr:nvSpPr>
            <xdr:cNvPr id="107863" name="Option Button 292" hidden="1">
              <a:extLst>
                <a:ext uri="{63B3BB69-23CF-44E3-9099-C40C66FF867C}">
                  <a14:compatExt spid="_x0000_s107812"/>
                </a:ext>
                <a:ext uri="{FF2B5EF4-FFF2-40B4-BE49-F238E27FC236}">
                  <a16:creationId xmlns:a16="http://schemas.microsoft.com/office/drawing/2014/main" id="{00000000-0008-0000-0200-00005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平成</a:t>
              </a:r>
            </a:p>
          </xdr:txBody>
        </xdr:sp>
        <xdr:clientData/>
      </xdr:twoCellAnchor>
    </mc:Choice>
    <mc:Fallback/>
  </mc:AlternateContent>
  <xdr:twoCellAnchor>
    <xdr:from>
      <xdr:col>6</xdr:col>
      <xdr:colOff>1184094</xdr:colOff>
      <xdr:row>22</xdr:row>
      <xdr:rowOff>0</xdr:rowOff>
    </xdr:from>
    <xdr:to>
      <xdr:col>7</xdr:col>
      <xdr:colOff>4940</xdr:colOff>
      <xdr:row>22</xdr:row>
      <xdr:rowOff>10870</xdr:rowOff>
    </xdr:to>
    <xdr:sp macro="" textlink="">
      <xdr:nvSpPr>
        <xdr:cNvPr id="107864" name="テキスト ボックス 107863">
          <a:extLst>
            <a:ext uri="{FF2B5EF4-FFF2-40B4-BE49-F238E27FC236}">
              <a16:creationId xmlns:a16="http://schemas.microsoft.com/office/drawing/2014/main" id="{6B4DF611-4CD7-4344-82A9-4F5B829139F8}"/>
            </a:ext>
          </a:extLst>
        </xdr:cNvPr>
        <xdr:cNvSpPr txBox="1"/>
      </xdr:nvSpPr>
      <xdr:spPr>
        <a:xfrm>
          <a:off x="5038544" y="5213350"/>
          <a:ext cx="179746" cy="10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xdr:twoCellAnchor>
    <xdr:from>
      <xdr:col>9</xdr:col>
      <xdr:colOff>1310054</xdr:colOff>
      <xdr:row>22</xdr:row>
      <xdr:rowOff>0</xdr:rowOff>
    </xdr:from>
    <xdr:to>
      <xdr:col>10</xdr:col>
      <xdr:colOff>20996</xdr:colOff>
      <xdr:row>22</xdr:row>
      <xdr:rowOff>7327</xdr:rowOff>
    </xdr:to>
    <xdr:sp macro="" textlink="">
      <xdr:nvSpPr>
        <xdr:cNvPr id="107865" name="テキスト ボックス 107864">
          <a:extLst>
            <a:ext uri="{FF2B5EF4-FFF2-40B4-BE49-F238E27FC236}">
              <a16:creationId xmlns:a16="http://schemas.microsoft.com/office/drawing/2014/main" id="{0A55E7A4-41F3-467C-8832-47AAACAA4851}"/>
            </a:ext>
          </a:extLst>
        </xdr:cNvPr>
        <xdr:cNvSpPr txBox="1"/>
      </xdr:nvSpPr>
      <xdr:spPr>
        <a:xfrm>
          <a:off x="9241204" y="5213350"/>
          <a:ext cx="196842" cy="7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22</xdr:row>
          <xdr:rowOff>31750</xdr:rowOff>
        </xdr:from>
        <xdr:to>
          <xdr:col>9</xdr:col>
          <xdr:colOff>1276350</xdr:colOff>
          <xdr:row>22</xdr:row>
          <xdr:rowOff>355600</xdr:rowOff>
        </xdr:to>
        <xdr:sp macro="" textlink="">
          <xdr:nvSpPr>
            <xdr:cNvPr id="107866" name="Group Box 293" hidden="1">
              <a:extLst>
                <a:ext uri="{63B3BB69-23CF-44E3-9099-C40C66FF867C}">
                  <a14:compatExt spid="_x0000_s107813"/>
                </a:ext>
                <a:ext uri="{FF2B5EF4-FFF2-40B4-BE49-F238E27FC236}">
                  <a16:creationId xmlns:a16="http://schemas.microsoft.com/office/drawing/2014/main" id="{00000000-0008-0000-0200-00005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107867" name="Group Box 294" hidden="1">
              <a:extLst>
                <a:ext uri="{63B3BB69-23CF-44E3-9099-C40C66FF867C}">
                  <a14:compatExt spid="_x0000_s107814"/>
                </a:ext>
                <a:ext uri="{FF2B5EF4-FFF2-40B4-BE49-F238E27FC236}">
                  <a16:creationId xmlns:a16="http://schemas.microsoft.com/office/drawing/2014/main" id="{00000000-0008-0000-0200-00005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22</xdr:row>
          <xdr:rowOff>0</xdr:rowOff>
        </xdr:from>
        <xdr:to>
          <xdr:col>7</xdr:col>
          <xdr:colOff>0</xdr:colOff>
          <xdr:row>23</xdr:row>
          <xdr:rowOff>0</xdr:rowOff>
        </xdr:to>
        <xdr:sp macro="" textlink="">
          <xdr:nvSpPr>
            <xdr:cNvPr id="107868" name="Group Box 295" hidden="1">
              <a:extLst>
                <a:ext uri="{63B3BB69-23CF-44E3-9099-C40C66FF867C}">
                  <a14:compatExt spid="_x0000_s107815"/>
                </a:ext>
                <a:ext uri="{FF2B5EF4-FFF2-40B4-BE49-F238E27FC236}">
                  <a16:creationId xmlns:a16="http://schemas.microsoft.com/office/drawing/2014/main" id="{00000000-0008-0000-0200-00005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22</xdr:row>
          <xdr:rowOff>76200</xdr:rowOff>
        </xdr:from>
        <xdr:to>
          <xdr:col>5</xdr:col>
          <xdr:colOff>1104900</xdr:colOff>
          <xdr:row>22</xdr:row>
          <xdr:rowOff>323850</xdr:rowOff>
        </xdr:to>
        <xdr:sp macro="" textlink="">
          <xdr:nvSpPr>
            <xdr:cNvPr id="107869" name="Option Button 296" hidden="1">
              <a:extLst>
                <a:ext uri="{63B3BB69-23CF-44E3-9099-C40C66FF867C}">
                  <a14:compatExt spid="_x0000_s107816"/>
                </a:ext>
                <a:ext uri="{FF2B5EF4-FFF2-40B4-BE49-F238E27FC236}">
                  <a16:creationId xmlns:a16="http://schemas.microsoft.com/office/drawing/2014/main" id="{00000000-0008-0000-0200-00005D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22</xdr:row>
          <xdr:rowOff>95250</xdr:rowOff>
        </xdr:from>
        <xdr:to>
          <xdr:col>4</xdr:col>
          <xdr:colOff>685800</xdr:colOff>
          <xdr:row>22</xdr:row>
          <xdr:rowOff>336550</xdr:rowOff>
        </xdr:to>
        <xdr:sp macro="" textlink="">
          <xdr:nvSpPr>
            <xdr:cNvPr id="107870" name="Option Button 297" hidden="1">
              <a:extLst>
                <a:ext uri="{63B3BB69-23CF-44E3-9099-C40C66FF867C}">
                  <a14:compatExt spid="_x0000_s107817"/>
                </a:ext>
                <a:ext uri="{FF2B5EF4-FFF2-40B4-BE49-F238E27FC236}">
                  <a16:creationId xmlns:a16="http://schemas.microsoft.com/office/drawing/2014/main" id="{00000000-0008-0000-0200-00005E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13</xdr:row>
          <xdr:rowOff>12700</xdr:rowOff>
        </xdr:from>
        <xdr:to>
          <xdr:col>4</xdr:col>
          <xdr:colOff>476250</xdr:colOff>
          <xdr:row>14</xdr:row>
          <xdr:rowOff>12700</xdr:rowOff>
        </xdr:to>
        <xdr:sp macro="" textlink="">
          <xdr:nvSpPr>
            <xdr:cNvPr id="107871" name="Check Box 298" hidden="1">
              <a:extLst>
                <a:ext uri="{63B3BB69-23CF-44E3-9099-C40C66FF867C}">
                  <a14:compatExt spid="_x0000_s107818"/>
                </a:ext>
                <a:ext uri="{FF2B5EF4-FFF2-40B4-BE49-F238E27FC236}">
                  <a16:creationId xmlns:a16="http://schemas.microsoft.com/office/drawing/2014/main" id="{00000000-0008-0000-0200-00005F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14</xdr:row>
          <xdr:rowOff>12700</xdr:rowOff>
        </xdr:from>
        <xdr:to>
          <xdr:col>4</xdr:col>
          <xdr:colOff>431800</xdr:colOff>
          <xdr:row>14</xdr:row>
          <xdr:rowOff>241300</xdr:rowOff>
        </xdr:to>
        <xdr:sp macro="" textlink="">
          <xdr:nvSpPr>
            <xdr:cNvPr id="107872" name="Check Box 299" hidden="1">
              <a:extLst>
                <a:ext uri="{63B3BB69-23CF-44E3-9099-C40C66FF867C}">
                  <a14:compatExt spid="_x0000_s107819"/>
                </a:ext>
                <a:ext uri="{FF2B5EF4-FFF2-40B4-BE49-F238E27FC236}">
                  <a16:creationId xmlns:a16="http://schemas.microsoft.com/office/drawing/2014/main" id="{00000000-0008-0000-0200-000060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15</xdr:row>
          <xdr:rowOff>19050</xdr:rowOff>
        </xdr:from>
        <xdr:to>
          <xdr:col>4</xdr:col>
          <xdr:colOff>450850</xdr:colOff>
          <xdr:row>15</xdr:row>
          <xdr:rowOff>209550</xdr:rowOff>
        </xdr:to>
        <xdr:sp macro="" textlink="">
          <xdr:nvSpPr>
            <xdr:cNvPr id="107873" name="Check Box 300" hidden="1">
              <a:extLst>
                <a:ext uri="{63B3BB69-23CF-44E3-9099-C40C66FF867C}">
                  <a14:compatExt spid="_x0000_s107820"/>
                </a:ext>
                <a:ext uri="{FF2B5EF4-FFF2-40B4-BE49-F238E27FC236}">
                  <a16:creationId xmlns:a16="http://schemas.microsoft.com/office/drawing/2014/main" id="{00000000-0008-0000-0200-00006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16</xdr:row>
          <xdr:rowOff>31750</xdr:rowOff>
        </xdr:from>
        <xdr:to>
          <xdr:col>4</xdr:col>
          <xdr:colOff>438150</xdr:colOff>
          <xdr:row>16</xdr:row>
          <xdr:rowOff>222250</xdr:rowOff>
        </xdr:to>
        <xdr:sp macro="" textlink="">
          <xdr:nvSpPr>
            <xdr:cNvPr id="107874" name="Check Box 301" hidden="1">
              <a:extLst>
                <a:ext uri="{63B3BB69-23CF-44E3-9099-C40C66FF867C}">
                  <a14:compatExt spid="_x0000_s107821"/>
                </a:ext>
                <a:ext uri="{FF2B5EF4-FFF2-40B4-BE49-F238E27FC236}">
                  <a16:creationId xmlns:a16="http://schemas.microsoft.com/office/drawing/2014/main" id="{00000000-0008-0000-0200-00006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17</xdr:row>
          <xdr:rowOff>38100</xdr:rowOff>
        </xdr:from>
        <xdr:to>
          <xdr:col>4</xdr:col>
          <xdr:colOff>419100</xdr:colOff>
          <xdr:row>17</xdr:row>
          <xdr:rowOff>222250</xdr:rowOff>
        </xdr:to>
        <xdr:sp macro="" textlink="">
          <xdr:nvSpPr>
            <xdr:cNvPr id="107875" name="Check Box 302" hidden="1">
              <a:extLst>
                <a:ext uri="{63B3BB69-23CF-44E3-9099-C40C66FF867C}">
                  <a14:compatExt spid="_x0000_s107822"/>
                </a:ext>
                <a:ext uri="{FF2B5EF4-FFF2-40B4-BE49-F238E27FC236}">
                  <a16:creationId xmlns:a16="http://schemas.microsoft.com/office/drawing/2014/main" id="{00000000-0008-0000-0200-00006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18</xdr:row>
          <xdr:rowOff>38100</xdr:rowOff>
        </xdr:from>
        <xdr:to>
          <xdr:col>4</xdr:col>
          <xdr:colOff>450850</xdr:colOff>
          <xdr:row>18</xdr:row>
          <xdr:rowOff>203200</xdr:rowOff>
        </xdr:to>
        <xdr:sp macro="" textlink="">
          <xdr:nvSpPr>
            <xdr:cNvPr id="107876" name="Check Box 303" hidden="1">
              <a:extLst>
                <a:ext uri="{63B3BB69-23CF-44E3-9099-C40C66FF867C}">
                  <a14:compatExt spid="_x0000_s107823"/>
                </a:ext>
                <a:ext uri="{FF2B5EF4-FFF2-40B4-BE49-F238E27FC236}">
                  <a16:creationId xmlns:a16="http://schemas.microsoft.com/office/drawing/2014/main" id="{00000000-0008-0000-0200-00006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19</xdr:row>
          <xdr:rowOff>19050</xdr:rowOff>
        </xdr:from>
        <xdr:to>
          <xdr:col>4</xdr:col>
          <xdr:colOff>412750</xdr:colOff>
          <xdr:row>19</xdr:row>
          <xdr:rowOff>209550</xdr:rowOff>
        </xdr:to>
        <xdr:sp macro="" textlink="">
          <xdr:nvSpPr>
            <xdr:cNvPr id="107877" name="Check Box 304" hidden="1">
              <a:extLst>
                <a:ext uri="{63B3BB69-23CF-44E3-9099-C40C66FF867C}">
                  <a14:compatExt spid="_x0000_s107824"/>
                </a:ext>
                <a:ext uri="{FF2B5EF4-FFF2-40B4-BE49-F238E27FC236}">
                  <a16:creationId xmlns:a16="http://schemas.microsoft.com/office/drawing/2014/main" id="{00000000-0008-0000-0200-00006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20</xdr:row>
          <xdr:rowOff>19050</xdr:rowOff>
        </xdr:from>
        <xdr:to>
          <xdr:col>4</xdr:col>
          <xdr:colOff>431800</xdr:colOff>
          <xdr:row>20</xdr:row>
          <xdr:rowOff>228600</xdr:rowOff>
        </xdr:to>
        <xdr:sp macro="" textlink="">
          <xdr:nvSpPr>
            <xdr:cNvPr id="107878" name="Check Box 305" hidden="1">
              <a:extLst>
                <a:ext uri="{63B3BB69-23CF-44E3-9099-C40C66FF867C}">
                  <a14:compatExt spid="_x0000_s107825"/>
                </a:ext>
                <a:ext uri="{FF2B5EF4-FFF2-40B4-BE49-F238E27FC236}">
                  <a16:creationId xmlns:a16="http://schemas.microsoft.com/office/drawing/2014/main" id="{00000000-0008-0000-0200-00006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698500</xdr:colOff>
          <xdr:row>18</xdr:row>
          <xdr:rowOff>31750</xdr:rowOff>
        </xdr:from>
        <xdr:to>
          <xdr:col>2</xdr:col>
          <xdr:colOff>889000</xdr:colOff>
          <xdr:row>18</xdr:row>
          <xdr:rowOff>190500</xdr:rowOff>
        </xdr:to>
        <xdr:sp macro="" textlink="">
          <xdr:nvSpPr>
            <xdr:cNvPr id="107879" name="Check Box 306" hidden="1">
              <a:extLst>
                <a:ext uri="{63B3BB69-23CF-44E3-9099-C40C66FF867C}">
                  <a14:compatExt spid="_x0000_s107826"/>
                </a:ext>
                <a:ext uri="{FF2B5EF4-FFF2-40B4-BE49-F238E27FC236}">
                  <a16:creationId xmlns:a16="http://schemas.microsoft.com/office/drawing/2014/main" id="{00000000-0008-0000-0200-00006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965200</xdr:colOff>
          <xdr:row>63</xdr:row>
          <xdr:rowOff>107950</xdr:rowOff>
        </xdr:from>
        <xdr:to>
          <xdr:col>8</xdr:col>
          <xdr:colOff>1174750</xdr:colOff>
          <xdr:row>63</xdr:row>
          <xdr:rowOff>298450</xdr:rowOff>
        </xdr:to>
        <xdr:sp macro="" textlink="">
          <xdr:nvSpPr>
            <xdr:cNvPr id="107880" name="Option Button 307" hidden="1">
              <a:extLst>
                <a:ext uri="{63B3BB69-23CF-44E3-9099-C40C66FF867C}">
                  <a14:compatExt spid="_x0000_s107827"/>
                </a:ext>
                <a:ext uri="{FF2B5EF4-FFF2-40B4-BE49-F238E27FC236}">
                  <a16:creationId xmlns:a16="http://schemas.microsoft.com/office/drawing/2014/main" id="{00000000-0008-0000-0200-000068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736600</xdr:colOff>
          <xdr:row>63</xdr:row>
          <xdr:rowOff>107950</xdr:rowOff>
        </xdr:from>
        <xdr:to>
          <xdr:col>6</xdr:col>
          <xdr:colOff>933450</xdr:colOff>
          <xdr:row>63</xdr:row>
          <xdr:rowOff>317500</xdr:rowOff>
        </xdr:to>
        <xdr:sp macro="" textlink="">
          <xdr:nvSpPr>
            <xdr:cNvPr id="107881" name="Option Button 308" hidden="1">
              <a:extLst>
                <a:ext uri="{63B3BB69-23CF-44E3-9099-C40C66FF867C}">
                  <a14:compatExt spid="_x0000_s107828"/>
                </a:ext>
                <a:ext uri="{FF2B5EF4-FFF2-40B4-BE49-F238E27FC236}">
                  <a16:creationId xmlns:a16="http://schemas.microsoft.com/office/drawing/2014/main" id="{00000000-0008-0000-0200-00006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79</xdr:row>
          <xdr:rowOff>19050</xdr:rowOff>
        </xdr:from>
        <xdr:to>
          <xdr:col>9</xdr:col>
          <xdr:colOff>190500</xdr:colOff>
          <xdr:row>79</xdr:row>
          <xdr:rowOff>361950</xdr:rowOff>
        </xdr:to>
        <xdr:sp macro="" textlink="">
          <xdr:nvSpPr>
            <xdr:cNvPr id="107882" name="Group Box 309" hidden="1">
              <a:extLst>
                <a:ext uri="{63B3BB69-23CF-44E3-9099-C40C66FF867C}">
                  <a14:compatExt spid="_x0000_s107829"/>
                </a:ext>
                <a:ext uri="{FF2B5EF4-FFF2-40B4-BE49-F238E27FC236}">
                  <a16:creationId xmlns:a16="http://schemas.microsoft.com/office/drawing/2014/main" id="{00000000-0008-0000-0200-00006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80</xdr:row>
          <xdr:rowOff>19050</xdr:rowOff>
        </xdr:from>
        <xdr:to>
          <xdr:col>9</xdr:col>
          <xdr:colOff>190500</xdr:colOff>
          <xdr:row>80</xdr:row>
          <xdr:rowOff>361950</xdr:rowOff>
        </xdr:to>
        <xdr:sp macro="" textlink="">
          <xdr:nvSpPr>
            <xdr:cNvPr id="107883" name="Group Box 310" hidden="1">
              <a:extLst>
                <a:ext uri="{63B3BB69-23CF-44E3-9099-C40C66FF867C}">
                  <a14:compatExt spid="_x0000_s107830"/>
                </a:ext>
                <a:ext uri="{FF2B5EF4-FFF2-40B4-BE49-F238E27FC236}">
                  <a16:creationId xmlns:a16="http://schemas.microsoft.com/office/drawing/2014/main" id="{00000000-0008-0000-0200-00006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81</xdr:row>
          <xdr:rowOff>19050</xdr:rowOff>
        </xdr:from>
        <xdr:to>
          <xdr:col>9</xdr:col>
          <xdr:colOff>190500</xdr:colOff>
          <xdr:row>81</xdr:row>
          <xdr:rowOff>361950</xdr:rowOff>
        </xdr:to>
        <xdr:sp macro="" textlink="">
          <xdr:nvSpPr>
            <xdr:cNvPr id="107884" name="Group Box 311" hidden="1">
              <a:extLst>
                <a:ext uri="{63B3BB69-23CF-44E3-9099-C40C66FF867C}">
                  <a14:compatExt spid="_x0000_s107831"/>
                </a:ext>
                <a:ext uri="{FF2B5EF4-FFF2-40B4-BE49-F238E27FC236}">
                  <a16:creationId xmlns:a16="http://schemas.microsoft.com/office/drawing/2014/main" id="{00000000-0008-0000-0200-00006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1485900</xdr:colOff>
          <xdr:row>79</xdr:row>
          <xdr:rowOff>0</xdr:rowOff>
        </xdr:from>
        <xdr:to>
          <xdr:col>9</xdr:col>
          <xdr:colOff>1466850</xdr:colOff>
          <xdr:row>80</xdr:row>
          <xdr:rowOff>0</xdr:rowOff>
        </xdr:to>
        <xdr:sp macro="" textlink="">
          <xdr:nvSpPr>
            <xdr:cNvPr id="107885" name="Group Box 312" hidden="1">
              <a:extLst>
                <a:ext uri="{63B3BB69-23CF-44E3-9099-C40C66FF867C}">
                  <a14:compatExt spid="_x0000_s107832"/>
                </a:ext>
                <a:ext uri="{FF2B5EF4-FFF2-40B4-BE49-F238E27FC236}">
                  <a16:creationId xmlns:a16="http://schemas.microsoft.com/office/drawing/2014/main" id="{00000000-0008-0000-0200-00006D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79</xdr:row>
          <xdr:rowOff>127000</xdr:rowOff>
        </xdr:from>
        <xdr:to>
          <xdr:col>6</xdr:col>
          <xdr:colOff>1009650</xdr:colOff>
          <xdr:row>79</xdr:row>
          <xdr:rowOff>304800</xdr:rowOff>
        </xdr:to>
        <xdr:sp macro="" textlink="">
          <xdr:nvSpPr>
            <xdr:cNvPr id="107886" name="Option Button 313" hidden="1">
              <a:extLst>
                <a:ext uri="{63B3BB69-23CF-44E3-9099-C40C66FF867C}">
                  <a14:compatExt spid="_x0000_s107833"/>
                </a:ext>
                <a:ext uri="{FF2B5EF4-FFF2-40B4-BE49-F238E27FC236}">
                  <a16:creationId xmlns:a16="http://schemas.microsoft.com/office/drawing/2014/main" id="{00000000-0008-0000-0200-00006E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79</xdr:row>
          <xdr:rowOff>114300</xdr:rowOff>
        </xdr:from>
        <xdr:to>
          <xdr:col>8</xdr:col>
          <xdr:colOff>1066800</xdr:colOff>
          <xdr:row>79</xdr:row>
          <xdr:rowOff>285750</xdr:rowOff>
        </xdr:to>
        <xdr:sp macro="" textlink="">
          <xdr:nvSpPr>
            <xdr:cNvPr id="107887" name="Option Button 314" hidden="1">
              <a:extLst>
                <a:ext uri="{63B3BB69-23CF-44E3-9099-C40C66FF867C}">
                  <a14:compatExt spid="_x0000_s107834"/>
                </a:ext>
                <a:ext uri="{FF2B5EF4-FFF2-40B4-BE49-F238E27FC236}">
                  <a16:creationId xmlns:a16="http://schemas.microsoft.com/office/drawing/2014/main" id="{00000000-0008-0000-0200-00006F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79</xdr:row>
          <xdr:rowOff>374650</xdr:rowOff>
        </xdr:from>
        <xdr:to>
          <xdr:col>9</xdr:col>
          <xdr:colOff>1466850</xdr:colOff>
          <xdr:row>81</xdr:row>
          <xdr:rowOff>0</xdr:rowOff>
        </xdr:to>
        <xdr:sp macro="" textlink="">
          <xdr:nvSpPr>
            <xdr:cNvPr id="107888" name="Group Box 315" hidden="1">
              <a:extLst>
                <a:ext uri="{63B3BB69-23CF-44E3-9099-C40C66FF867C}">
                  <a14:compatExt spid="_x0000_s107835"/>
                </a:ext>
                <a:ext uri="{FF2B5EF4-FFF2-40B4-BE49-F238E27FC236}">
                  <a16:creationId xmlns:a16="http://schemas.microsoft.com/office/drawing/2014/main" id="{00000000-0008-0000-0200-00007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80</xdr:row>
          <xdr:rowOff>107950</xdr:rowOff>
        </xdr:from>
        <xdr:to>
          <xdr:col>6</xdr:col>
          <xdr:colOff>1022350</xdr:colOff>
          <xdr:row>80</xdr:row>
          <xdr:rowOff>285750</xdr:rowOff>
        </xdr:to>
        <xdr:sp macro="" textlink="">
          <xdr:nvSpPr>
            <xdr:cNvPr id="107889" name="Option Button 316" hidden="1">
              <a:extLst>
                <a:ext uri="{63B3BB69-23CF-44E3-9099-C40C66FF867C}">
                  <a14:compatExt spid="_x0000_s107836"/>
                </a:ext>
                <a:ext uri="{FF2B5EF4-FFF2-40B4-BE49-F238E27FC236}">
                  <a16:creationId xmlns:a16="http://schemas.microsoft.com/office/drawing/2014/main" id="{00000000-0008-0000-0200-00007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80</xdr:row>
          <xdr:rowOff>76200</xdr:rowOff>
        </xdr:from>
        <xdr:to>
          <xdr:col>8</xdr:col>
          <xdr:colOff>1066800</xdr:colOff>
          <xdr:row>80</xdr:row>
          <xdr:rowOff>279400</xdr:rowOff>
        </xdr:to>
        <xdr:sp macro="" textlink="">
          <xdr:nvSpPr>
            <xdr:cNvPr id="107890" name="Option Button 317" hidden="1">
              <a:extLst>
                <a:ext uri="{63B3BB69-23CF-44E3-9099-C40C66FF867C}">
                  <a14:compatExt spid="_x0000_s107837"/>
                </a:ext>
                <a:ext uri="{FF2B5EF4-FFF2-40B4-BE49-F238E27FC236}">
                  <a16:creationId xmlns:a16="http://schemas.microsoft.com/office/drawing/2014/main" id="{00000000-0008-0000-0200-00007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80</xdr:row>
          <xdr:rowOff>374650</xdr:rowOff>
        </xdr:from>
        <xdr:to>
          <xdr:col>9</xdr:col>
          <xdr:colOff>1466850</xdr:colOff>
          <xdr:row>81</xdr:row>
          <xdr:rowOff>374650</xdr:rowOff>
        </xdr:to>
        <xdr:sp macro="" textlink="">
          <xdr:nvSpPr>
            <xdr:cNvPr id="107891" name="Group Box 318" hidden="1">
              <a:extLst>
                <a:ext uri="{63B3BB69-23CF-44E3-9099-C40C66FF867C}">
                  <a14:compatExt spid="_x0000_s107838"/>
                </a:ext>
                <a:ext uri="{FF2B5EF4-FFF2-40B4-BE49-F238E27FC236}">
                  <a16:creationId xmlns:a16="http://schemas.microsoft.com/office/drawing/2014/main" id="{00000000-0008-0000-0200-000073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793750</xdr:colOff>
          <xdr:row>81</xdr:row>
          <xdr:rowOff>76200</xdr:rowOff>
        </xdr:from>
        <xdr:to>
          <xdr:col>6</xdr:col>
          <xdr:colOff>1028700</xdr:colOff>
          <xdr:row>81</xdr:row>
          <xdr:rowOff>298450</xdr:rowOff>
        </xdr:to>
        <xdr:sp macro="" textlink="">
          <xdr:nvSpPr>
            <xdr:cNvPr id="107892" name="Option Button 319" hidden="1">
              <a:extLst>
                <a:ext uri="{63B3BB69-23CF-44E3-9099-C40C66FF867C}">
                  <a14:compatExt spid="_x0000_s107839"/>
                </a:ext>
                <a:ext uri="{FF2B5EF4-FFF2-40B4-BE49-F238E27FC236}">
                  <a16:creationId xmlns:a16="http://schemas.microsoft.com/office/drawing/2014/main" id="{00000000-0008-0000-0200-00007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81</xdr:row>
          <xdr:rowOff>76200</xdr:rowOff>
        </xdr:from>
        <xdr:to>
          <xdr:col>8</xdr:col>
          <xdr:colOff>1060450</xdr:colOff>
          <xdr:row>81</xdr:row>
          <xdr:rowOff>279400</xdr:rowOff>
        </xdr:to>
        <xdr:sp macro="" textlink="">
          <xdr:nvSpPr>
            <xdr:cNvPr id="107893" name="Option Button 320" hidden="1">
              <a:extLst>
                <a:ext uri="{63B3BB69-23CF-44E3-9099-C40C66FF867C}">
                  <a14:compatExt spid="_x0000_s107840"/>
                </a:ext>
                <a:ext uri="{FF2B5EF4-FFF2-40B4-BE49-F238E27FC236}">
                  <a16:creationId xmlns:a16="http://schemas.microsoft.com/office/drawing/2014/main" id="{00000000-0008-0000-0200-00007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1200150</xdr:colOff>
          <xdr:row>8</xdr:row>
          <xdr:rowOff>0</xdr:rowOff>
        </xdr:from>
        <xdr:to>
          <xdr:col>6</xdr:col>
          <xdr:colOff>590550</xdr:colOff>
          <xdr:row>9</xdr:row>
          <xdr:rowOff>0</xdr:rowOff>
        </xdr:to>
        <xdr:sp macro="" textlink="">
          <xdr:nvSpPr>
            <xdr:cNvPr id="107894" name="Option Button 321" descr="令和" hidden="1">
              <a:extLst>
                <a:ext uri="{63B3BB69-23CF-44E3-9099-C40C66FF867C}">
                  <a14:compatExt spid="_x0000_s107841"/>
                </a:ext>
                <a:ext uri="{FF2B5EF4-FFF2-40B4-BE49-F238E27FC236}">
                  <a16:creationId xmlns:a16="http://schemas.microsoft.com/office/drawing/2014/main" id="{00000000-0008-0000-0200-00007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74</xdr:row>
          <xdr:rowOff>88900</xdr:rowOff>
        </xdr:from>
        <xdr:to>
          <xdr:col>6</xdr:col>
          <xdr:colOff>774700</xdr:colOff>
          <xdr:row>74</xdr:row>
          <xdr:rowOff>323850</xdr:rowOff>
        </xdr:to>
        <xdr:sp macro="" textlink="">
          <xdr:nvSpPr>
            <xdr:cNvPr id="107895" name="Option Button 322" hidden="1">
              <a:extLst>
                <a:ext uri="{63B3BB69-23CF-44E3-9099-C40C66FF867C}">
                  <a14:compatExt spid="_x0000_s107842"/>
                </a:ext>
                <a:ext uri="{FF2B5EF4-FFF2-40B4-BE49-F238E27FC236}">
                  <a16:creationId xmlns:a16="http://schemas.microsoft.com/office/drawing/2014/main" id="{00000000-0008-0000-0200-00007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8</xdr:col>
      <xdr:colOff>39414</xdr:colOff>
      <xdr:row>22</xdr:row>
      <xdr:rowOff>157656</xdr:rowOff>
    </xdr:from>
    <xdr:ext cx="1289538" cy="293683"/>
    <xdr:sp macro="" textlink="">
      <xdr:nvSpPr>
        <xdr:cNvPr id="107896" name="テキスト ボックス 12">
          <a:extLst>
            <a:ext uri="{FF2B5EF4-FFF2-40B4-BE49-F238E27FC236}">
              <a16:creationId xmlns:a16="http://schemas.microsoft.com/office/drawing/2014/main" id="{C6116F21-23A8-44B6-ADBF-85CA6C0F5BEE}"/>
            </a:ext>
          </a:extLst>
        </xdr:cNvPr>
        <xdr:cNvSpPr txBox="1"/>
      </xdr:nvSpPr>
      <xdr:spPr>
        <a:xfrm>
          <a:off x="6611664" y="5371006"/>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8</xdr:col>
          <xdr:colOff>469900</xdr:colOff>
          <xdr:row>74</xdr:row>
          <xdr:rowOff>69850</xdr:rowOff>
        </xdr:from>
        <xdr:to>
          <xdr:col>8</xdr:col>
          <xdr:colOff>679450</xdr:colOff>
          <xdr:row>74</xdr:row>
          <xdr:rowOff>317500</xdr:rowOff>
        </xdr:to>
        <xdr:sp macro="" textlink="">
          <xdr:nvSpPr>
            <xdr:cNvPr id="107897" name="Option Button 323" hidden="1">
              <a:extLst>
                <a:ext uri="{63B3BB69-23CF-44E3-9099-C40C66FF867C}">
                  <a14:compatExt spid="_x0000_s107843"/>
                </a:ext>
                <a:ext uri="{FF2B5EF4-FFF2-40B4-BE49-F238E27FC236}">
                  <a16:creationId xmlns:a16="http://schemas.microsoft.com/office/drawing/2014/main" id="{00000000-0008-0000-0200-00007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74</xdr:row>
          <xdr:rowOff>57150</xdr:rowOff>
        </xdr:from>
        <xdr:to>
          <xdr:col>9</xdr:col>
          <xdr:colOff>533400</xdr:colOff>
          <xdr:row>74</xdr:row>
          <xdr:rowOff>342900</xdr:rowOff>
        </xdr:to>
        <xdr:sp macro="" textlink="">
          <xdr:nvSpPr>
            <xdr:cNvPr id="107898" name="Group Box 324" hidden="1">
              <a:extLst>
                <a:ext uri="{63B3BB69-23CF-44E3-9099-C40C66FF867C}">
                  <a14:compatExt spid="_x0000_s107844"/>
                </a:ext>
                <a:ext uri="{FF2B5EF4-FFF2-40B4-BE49-F238E27FC236}">
                  <a16:creationId xmlns:a16="http://schemas.microsoft.com/office/drawing/2014/main" id="{00000000-0008-0000-0200-00007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60</xdr:row>
          <xdr:rowOff>12700</xdr:rowOff>
        </xdr:from>
        <xdr:to>
          <xdr:col>8</xdr:col>
          <xdr:colOff>1212850</xdr:colOff>
          <xdr:row>60</xdr:row>
          <xdr:rowOff>361950</xdr:rowOff>
        </xdr:to>
        <xdr:sp macro="" textlink="">
          <xdr:nvSpPr>
            <xdr:cNvPr id="107899" name="Group Box 325" hidden="1">
              <a:extLst>
                <a:ext uri="{63B3BB69-23CF-44E3-9099-C40C66FF867C}">
                  <a14:compatExt spid="_x0000_s107845"/>
                </a:ext>
                <a:ext uri="{FF2B5EF4-FFF2-40B4-BE49-F238E27FC236}">
                  <a16:creationId xmlns:a16="http://schemas.microsoft.com/office/drawing/2014/main" id="{00000000-0008-0000-0200-00007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63</xdr:row>
          <xdr:rowOff>76200</xdr:rowOff>
        </xdr:from>
        <xdr:to>
          <xdr:col>9</xdr:col>
          <xdr:colOff>1447800</xdr:colOff>
          <xdr:row>63</xdr:row>
          <xdr:rowOff>457200</xdr:rowOff>
        </xdr:to>
        <xdr:sp macro="" textlink="">
          <xdr:nvSpPr>
            <xdr:cNvPr id="107900" name="Group Box 326" hidden="1">
              <a:extLst>
                <a:ext uri="{63B3BB69-23CF-44E3-9099-C40C66FF867C}">
                  <a14:compatExt spid="_x0000_s107846"/>
                </a:ext>
                <a:ext uri="{FF2B5EF4-FFF2-40B4-BE49-F238E27FC236}">
                  <a16:creationId xmlns:a16="http://schemas.microsoft.com/office/drawing/2014/main" id="{00000000-0008-0000-0200-00007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xdr:oneCellAnchor>
    <xdr:from>
      <xdr:col>5</xdr:col>
      <xdr:colOff>182563</xdr:colOff>
      <xdr:row>73</xdr:row>
      <xdr:rowOff>166688</xdr:rowOff>
    </xdr:from>
    <xdr:ext cx="1289538" cy="293683"/>
    <xdr:sp macro="" textlink="">
      <xdr:nvSpPr>
        <xdr:cNvPr id="107901" name="テキスト ボックス 12">
          <a:extLst>
            <a:ext uri="{FF2B5EF4-FFF2-40B4-BE49-F238E27FC236}">
              <a16:creationId xmlns:a16="http://schemas.microsoft.com/office/drawing/2014/main" id="{39F901A9-7AE7-48D2-B1AF-9474DCB61C09}"/>
            </a:ext>
          </a:extLst>
        </xdr:cNvPr>
        <xdr:cNvSpPr txBox="1"/>
      </xdr:nvSpPr>
      <xdr:spPr>
        <a:xfrm>
          <a:off x="2678113" y="2653188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214313</xdr:colOff>
      <xdr:row>79</xdr:row>
      <xdr:rowOff>134938</xdr:rowOff>
    </xdr:from>
    <xdr:ext cx="1289538" cy="293683"/>
    <xdr:sp macro="" textlink="">
      <xdr:nvSpPr>
        <xdr:cNvPr id="107902" name="テキスト ボックス 12">
          <a:extLst>
            <a:ext uri="{FF2B5EF4-FFF2-40B4-BE49-F238E27FC236}">
              <a16:creationId xmlns:a16="http://schemas.microsoft.com/office/drawing/2014/main" id="{67C539E7-6997-4388-A078-BD027825A15E}"/>
            </a:ext>
          </a:extLst>
        </xdr:cNvPr>
        <xdr:cNvSpPr txBox="1"/>
      </xdr:nvSpPr>
      <xdr:spPr>
        <a:xfrm>
          <a:off x="2709863" y="2884963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192089</xdr:colOff>
      <xdr:row>80</xdr:row>
      <xdr:rowOff>128588</xdr:rowOff>
    </xdr:from>
    <xdr:ext cx="1289538" cy="293683"/>
    <xdr:sp macro="" textlink="">
      <xdr:nvSpPr>
        <xdr:cNvPr id="107903" name="テキスト ボックス 12">
          <a:extLst>
            <a:ext uri="{FF2B5EF4-FFF2-40B4-BE49-F238E27FC236}">
              <a16:creationId xmlns:a16="http://schemas.microsoft.com/office/drawing/2014/main" id="{624F04A3-469E-4946-B48C-05D99C84FE3E}"/>
            </a:ext>
          </a:extLst>
        </xdr:cNvPr>
        <xdr:cNvSpPr txBox="1"/>
      </xdr:nvSpPr>
      <xdr:spPr>
        <a:xfrm>
          <a:off x="2687639" y="2922428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198438</xdr:colOff>
      <xdr:row>81</xdr:row>
      <xdr:rowOff>158751</xdr:rowOff>
    </xdr:from>
    <xdr:ext cx="1289538" cy="293683"/>
    <xdr:sp macro="" textlink="">
      <xdr:nvSpPr>
        <xdr:cNvPr id="107904" name="テキスト ボックス 12">
          <a:extLst>
            <a:ext uri="{FF2B5EF4-FFF2-40B4-BE49-F238E27FC236}">
              <a16:creationId xmlns:a16="http://schemas.microsoft.com/office/drawing/2014/main" id="{FBE1399D-D950-454C-B189-014981AE39F1}"/>
            </a:ext>
          </a:extLst>
        </xdr:cNvPr>
        <xdr:cNvSpPr txBox="1"/>
      </xdr:nvSpPr>
      <xdr:spPr>
        <a:xfrm>
          <a:off x="2693988" y="2963545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309563</xdr:colOff>
      <xdr:row>67</xdr:row>
      <xdr:rowOff>269875</xdr:rowOff>
    </xdr:from>
    <xdr:ext cx="1289538" cy="293683"/>
    <xdr:sp macro="" textlink="">
      <xdr:nvSpPr>
        <xdr:cNvPr id="107905" name="テキスト ボックス 12">
          <a:extLst>
            <a:ext uri="{FF2B5EF4-FFF2-40B4-BE49-F238E27FC236}">
              <a16:creationId xmlns:a16="http://schemas.microsoft.com/office/drawing/2014/main" id="{301DB0AE-F5A5-4EC4-808D-0699F1B95DE1}"/>
            </a:ext>
          </a:extLst>
        </xdr:cNvPr>
        <xdr:cNvSpPr txBox="1"/>
      </xdr:nvSpPr>
      <xdr:spPr>
        <a:xfrm>
          <a:off x="2805113" y="23460075"/>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182562</xdr:colOff>
      <xdr:row>76</xdr:row>
      <xdr:rowOff>142875</xdr:rowOff>
    </xdr:from>
    <xdr:ext cx="1289538" cy="293683"/>
    <xdr:sp macro="" textlink="">
      <xdr:nvSpPr>
        <xdr:cNvPr id="107906" name="テキスト ボックス 12">
          <a:extLst>
            <a:ext uri="{FF2B5EF4-FFF2-40B4-BE49-F238E27FC236}">
              <a16:creationId xmlns:a16="http://schemas.microsoft.com/office/drawing/2014/main" id="{B66823A4-E8FE-4DF0-B504-93C7E38C445F}"/>
            </a:ext>
          </a:extLst>
        </xdr:cNvPr>
        <xdr:cNvSpPr txBox="1"/>
      </xdr:nvSpPr>
      <xdr:spPr>
        <a:xfrm>
          <a:off x="2678112" y="27587575"/>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317500</xdr:colOff>
      <xdr:row>59</xdr:row>
      <xdr:rowOff>103188</xdr:rowOff>
    </xdr:from>
    <xdr:ext cx="1289538" cy="293683"/>
    <xdr:sp macro="" textlink="">
      <xdr:nvSpPr>
        <xdr:cNvPr id="107907" name="テキスト ボックス 12">
          <a:extLst>
            <a:ext uri="{FF2B5EF4-FFF2-40B4-BE49-F238E27FC236}">
              <a16:creationId xmlns:a16="http://schemas.microsoft.com/office/drawing/2014/main" id="{4D96FAEE-9738-43E3-B2FF-C1B08B51ACF2}"/>
            </a:ext>
          </a:extLst>
        </xdr:cNvPr>
        <xdr:cNvSpPr txBox="1"/>
      </xdr:nvSpPr>
      <xdr:spPr>
        <a:xfrm>
          <a:off x="2813050" y="1994693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95250</xdr:colOff>
          <xdr:row>44</xdr:row>
          <xdr:rowOff>190500</xdr:rowOff>
        </xdr:from>
        <xdr:to>
          <xdr:col>9</xdr:col>
          <xdr:colOff>1143000</xdr:colOff>
          <xdr:row>45</xdr:row>
          <xdr:rowOff>57150</xdr:rowOff>
        </xdr:to>
        <xdr:sp macro="" textlink="">
          <xdr:nvSpPr>
            <xdr:cNvPr id="107908" name="Group Box 327" hidden="1">
              <a:extLst>
                <a:ext uri="{63B3BB69-23CF-44E3-9099-C40C66FF867C}">
                  <a14:compatExt spid="_x0000_s107847"/>
                </a:ext>
                <a:ext uri="{FF2B5EF4-FFF2-40B4-BE49-F238E27FC236}">
                  <a16:creationId xmlns:a16="http://schemas.microsoft.com/office/drawing/2014/main" id="{00000000-0008-0000-0200-000084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xdr:twoCellAnchor>
    <xdr:from>
      <xdr:col>3</xdr:col>
      <xdr:colOff>28575</xdr:colOff>
      <xdr:row>10</xdr:row>
      <xdr:rowOff>209551</xdr:rowOff>
    </xdr:from>
    <xdr:to>
      <xdr:col>4</xdr:col>
      <xdr:colOff>219075</xdr:colOff>
      <xdr:row>11</xdr:row>
      <xdr:rowOff>180976</xdr:rowOff>
    </xdr:to>
    <xdr:sp macro="" textlink="">
      <xdr:nvSpPr>
        <xdr:cNvPr id="107909" name="テキスト ボックス 107908">
          <a:extLst>
            <a:ext uri="{FF2B5EF4-FFF2-40B4-BE49-F238E27FC236}">
              <a16:creationId xmlns:a16="http://schemas.microsoft.com/office/drawing/2014/main" id="{55A9A857-9A9B-4B33-B6D9-AE66C23DC4FA}"/>
            </a:ext>
          </a:extLst>
        </xdr:cNvPr>
        <xdr:cNvSpPr txBox="1"/>
      </xdr:nvSpPr>
      <xdr:spPr>
        <a:xfrm>
          <a:off x="1400175" y="2393951"/>
          <a:ext cx="444500" cy="206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t>令和</a:t>
          </a:r>
        </a:p>
      </xdr:txBody>
    </xdr:sp>
    <xdr:clientData/>
  </xdr:twoCellAnchor>
  <xdr:twoCellAnchor>
    <xdr:from>
      <xdr:col>13</xdr:col>
      <xdr:colOff>85725</xdr:colOff>
      <xdr:row>0</xdr:row>
      <xdr:rowOff>57150</xdr:rowOff>
    </xdr:from>
    <xdr:to>
      <xdr:col>14</xdr:col>
      <xdr:colOff>720725</xdr:colOff>
      <xdr:row>3</xdr:row>
      <xdr:rowOff>206375</xdr:rowOff>
    </xdr:to>
    <xdr:sp macro="" textlink="">
      <xdr:nvSpPr>
        <xdr:cNvPr id="107910" name="四角形: 角度付き 107909">
          <a:hlinkClick xmlns:r="http://schemas.openxmlformats.org/officeDocument/2006/relationships" r:id="rId1"/>
          <a:extLst>
            <a:ext uri="{FF2B5EF4-FFF2-40B4-BE49-F238E27FC236}">
              <a16:creationId xmlns:a16="http://schemas.microsoft.com/office/drawing/2014/main" id="{3342D99F-7ED2-4BC4-9CE0-4E15C3FE1979}"/>
            </a:ext>
          </a:extLst>
        </xdr:cNvPr>
        <xdr:cNvSpPr/>
      </xdr:nvSpPr>
      <xdr:spPr>
        <a:xfrm>
          <a:off x="12995275" y="57150"/>
          <a:ext cx="1365250" cy="650875"/>
        </a:xfrm>
        <a:prstGeom prst="bevel">
          <a:avLst/>
        </a:prstGeom>
        <a:solidFill>
          <a:srgbClr val="70AD47">
            <a:lumMod val="40000"/>
            <a:lumOff val="6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手順書へ戻る</a:t>
          </a:r>
        </a:p>
      </xdr:txBody>
    </xdr:sp>
    <xdr:clientData/>
  </xdr:twoCellAnchor>
  <xdr:twoCellAnchor>
    <xdr:from>
      <xdr:col>14</xdr:col>
      <xdr:colOff>819150</xdr:colOff>
      <xdr:row>0</xdr:row>
      <xdr:rowOff>66675</xdr:rowOff>
    </xdr:from>
    <xdr:to>
      <xdr:col>14</xdr:col>
      <xdr:colOff>2105025</xdr:colOff>
      <xdr:row>3</xdr:row>
      <xdr:rowOff>209550</xdr:rowOff>
    </xdr:to>
    <xdr:sp macro="" textlink="">
      <xdr:nvSpPr>
        <xdr:cNvPr id="107911" name="四角形: 角度付き 107910">
          <a:hlinkClick xmlns:r="http://schemas.openxmlformats.org/officeDocument/2006/relationships" r:id="rId2"/>
          <a:extLst>
            <a:ext uri="{FF2B5EF4-FFF2-40B4-BE49-F238E27FC236}">
              <a16:creationId xmlns:a16="http://schemas.microsoft.com/office/drawing/2014/main" id="{B5F01A57-56F0-4051-8E97-31C930C74271}"/>
            </a:ext>
          </a:extLst>
        </xdr:cNvPr>
        <xdr:cNvSpPr/>
      </xdr:nvSpPr>
      <xdr:spPr>
        <a:xfrm>
          <a:off x="14458950" y="66675"/>
          <a:ext cx="1285875" cy="644525"/>
        </a:xfrm>
        <a:prstGeom prst="bevel">
          <a:avLst/>
        </a:prstGeom>
        <a:solidFill>
          <a:srgbClr val="44546A">
            <a:lumMod val="20000"/>
            <a:lumOff val="8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医療資源が少ない地域一覧へ</a:t>
          </a:r>
        </a:p>
      </xdr:txBody>
    </xdr:sp>
    <xdr:clientData/>
  </xdr:twoCellAnchor>
  <xdr:twoCellAnchor>
    <xdr:from>
      <xdr:col>14</xdr:col>
      <xdr:colOff>2209800</xdr:colOff>
      <xdr:row>0</xdr:row>
      <xdr:rowOff>57150</xdr:rowOff>
    </xdr:from>
    <xdr:to>
      <xdr:col>15</xdr:col>
      <xdr:colOff>406400</xdr:colOff>
      <xdr:row>3</xdr:row>
      <xdr:rowOff>215900</xdr:rowOff>
    </xdr:to>
    <xdr:sp macro="" textlink="">
      <xdr:nvSpPr>
        <xdr:cNvPr id="107912" name="四角形: 角度付き 107911">
          <a:hlinkClick xmlns:r="http://schemas.openxmlformats.org/officeDocument/2006/relationships" r:id="rId3"/>
          <a:extLst>
            <a:ext uri="{FF2B5EF4-FFF2-40B4-BE49-F238E27FC236}">
              <a16:creationId xmlns:a16="http://schemas.microsoft.com/office/drawing/2014/main" id="{F19F98D5-0BC1-4556-ACC5-BC0BBA02F3CC}"/>
            </a:ext>
          </a:extLst>
        </xdr:cNvPr>
        <xdr:cNvSpPr/>
      </xdr:nvSpPr>
      <xdr:spPr>
        <a:xfrm>
          <a:off x="15849600" y="57150"/>
          <a:ext cx="1244600" cy="660400"/>
        </a:xfrm>
        <a:prstGeom prst="bevel">
          <a:avLst/>
        </a:prstGeom>
        <a:solidFill>
          <a:srgbClr val="44546A">
            <a:lumMod val="20000"/>
            <a:lumOff val="8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市町村コード一覧表へ</a:t>
          </a:r>
        </a:p>
      </xdr:txBody>
    </xdr:sp>
    <xdr:clientData/>
  </xdr:twoCellAnchor>
  <xdr:twoCellAnchor>
    <xdr:from>
      <xdr:col>13</xdr:col>
      <xdr:colOff>314325</xdr:colOff>
      <xdr:row>12</xdr:row>
      <xdr:rowOff>228600</xdr:rowOff>
    </xdr:from>
    <xdr:to>
      <xdr:col>15</xdr:col>
      <xdr:colOff>85726</xdr:colOff>
      <xdr:row>18</xdr:row>
      <xdr:rowOff>107949</xdr:rowOff>
    </xdr:to>
    <xdr:sp macro="" textlink="">
      <xdr:nvSpPr>
        <xdr:cNvPr id="107913" name="四角形: 角を丸くする 6">
          <a:extLst>
            <a:ext uri="{FF2B5EF4-FFF2-40B4-BE49-F238E27FC236}">
              <a16:creationId xmlns:a16="http://schemas.microsoft.com/office/drawing/2014/main" id="{6FD89BF5-3897-4471-9316-146844A19B41}"/>
            </a:ext>
          </a:extLst>
        </xdr:cNvPr>
        <xdr:cNvSpPr/>
      </xdr:nvSpPr>
      <xdr:spPr>
        <a:xfrm>
          <a:off x="13223875" y="2863850"/>
          <a:ext cx="3549651" cy="1466849"/>
        </a:xfrm>
        <a:prstGeom prst="roundRect">
          <a:avLst/>
        </a:prstGeom>
        <a:solidFill>
          <a:srgbClr val="FFFF00"/>
        </a:solidFill>
        <a:ln w="25400" cap="flat" cmpd="sng" algn="ctr">
          <a:solidFill>
            <a:srgbClr val="FF0000"/>
          </a:solidFill>
          <a:prstDash val="solid"/>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「◉」を誤ってチェックしてしまった場合は、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①　「◉」を右クリック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　「コントロールの書式設定」をクリック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③　「コントロール」の「値」を「オフ」を選択</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④　「</a:t>
          </a:r>
          <a:r>
            <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OK</a:t>
          </a: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」で「◯」に戻すことが出来ます</a:t>
          </a:r>
          <a:r>
            <a:rPr kumimoji="1" lang="ja-JP" altLang="en-US" sz="12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endParaRPr kumimoji="1" lang="ja-JP" altLang="en-US" sz="1400" b="0" i="0" u="none" strike="noStrike" kern="120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13</xdr:col>
      <xdr:colOff>704850</xdr:colOff>
      <xdr:row>63</xdr:row>
      <xdr:rowOff>85725</xdr:rowOff>
    </xdr:from>
    <xdr:to>
      <xdr:col>15</xdr:col>
      <xdr:colOff>53975</xdr:colOff>
      <xdr:row>65</xdr:row>
      <xdr:rowOff>314325</xdr:rowOff>
    </xdr:to>
    <xdr:sp macro="" textlink="">
      <xdr:nvSpPr>
        <xdr:cNvPr id="107914" name="四角形: 角を丸くする 107913">
          <a:extLst>
            <a:ext uri="{FF2B5EF4-FFF2-40B4-BE49-F238E27FC236}">
              <a16:creationId xmlns:a16="http://schemas.microsoft.com/office/drawing/2014/main" id="{91D5DCFC-32F8-4B27-87E3-9779761C4014}"/>
            </a:ext>
          </a:extLst>
        </xdr:cNvPr>
        <xdr:cNvSpPr/>
      </xdr:nvSpPr>
      <xdr:spPr>
        <a:xfrm>
          <a:off x="13639800" y="21659850"/>
          <a:ext cx="3130550" cy="1143000"/>
        </a:xfrm>
        <a:prstGeom prst="roundRect">
          <a:avLst/>
        </a:prstGeom>
        <a:solidFill>
          <a:srgbClr val="FFFF00"/>
        </a:solidFill>
        <a:ln w="2222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「③同一グループ以外への分譲実績」については、</a:t>
          </a:r>
          <a:r>
            <a:rPr kumimoji="1" lang="ja-JP" altLang="en-US" sz="1100" b="1" i="0" u="dbl" kern="1200" baseline="0">
              <a:solidFill>
                <a:sysClr val="windowText" lastClr="000000"/>
              </a:solidFill>
            </a:rPr>
            <a:t>前年８月から当年７月</a:t>
          </a:r>
          <a:r>
            <a:rPr kumimoji="1" lang="ja-JP" altLang="en-US" sz="1100" b="1" i="0" kern="1200" baseline="0">
              <a:solidFill>
                <a:sysClr val="windowText" lastClr="000000"/>
              </a:solidFill>
            </a:rPr>
            <a:t>までの期間</a:t>
          </a:r>
          <a:r>
            <a:rPr kumimoji="1" lang="ja-JP" altLang="en-US" sz="1100" kern="1200">
              <a:solidFill>
                <a:sysClr val="windowText" lastClr="000000"/>
              </a:solidFill>
            </a:rPr>
            <a:t>に、同一グループ以外の保険薬局へ医薬品を分譲した回数を記載してください。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638175</xdr:colOff>
      <xdr:row>2</xdr:row>
      <xdr:rowOff>38100</xdr:rowOff>
    </xdr:from>
    <xdr:to>
      <xdr:col>12</xdr:col>
      <xdr:colOff>238125</xdr:colOff>
      <xdr:row>5</xdr:row>
      <xdr:rowOff>67652</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B8583FB9-C56F-4CA9-8BC5-65EB215940D1}"/>
            </a:ext>
          </a:extLst>
        </xdr:cNvPr>
        <xdr:cNvSpPr/>
      </xdr:nvSpPr>
      <xdr:spPr>
        <a:xfrm>
          <a:off x="13535025" y="457200"/>
          <a:ext cx="2343150" cy="924902"/>
        </a:xfrm>
        <a:prstGeom prst="bevel">
          <a:avLst/>
        </a:prstGeom>
        <a:solidFill>
          <a:srgbClr val="FFFF00"/>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②別紙様式３へ</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381000</xdr:colOff>
      <xdr:row>103</xdr:row>
      <xdr:rowOff>19050</xdr:rowOff>
    </xdr:from>
    <xdr:to>
      <xdr:col>9</xdr:col>
      <xdr:colOff>666750</xdr:colOff>
      <xdr:row>108</xdr:row>
      <xdr:rowOff>131152</xdr:rowOff>
    </xdr:to>
    <xdr:sp macro="" textlink="">
      <xdr:nvSpPr>
        <xdr:cNvPr id="3" name="四角形: 角度付き 2">
          <a:hlinkClick xmlns:r="http://schemas.openxmlformats.org/officeDocument/2006/relationships" r:id="rId1"/>
          <a:extLst>
            <a:ext uri="{FF2B5EF4-FFF2-40B4-BE49-F238E27FC236}">
              <a16:creationId xmlns:a16="http://schemas.microsoft.com/office/drawing/2014/main" id="{4FC74465-C201-48D3-B784-F38F80838E2E}"/>
            </a:ext>
          </a:extLst>
        </xdr:cNvPr>
        <xdr:cNvSpPr/>
      </xdr:nvSpPr>
      <xdr:spPr>
        <a:xfrm>
          <a:off x="4495800" y="17030700"/>
          <a:ext cx="2343150" cy="921727"/>
        </a:xfrm>
        <a:prstGeom prst="bevel">
          <a:avLst/>
        </a:prstGeom>
        <a:solidFill>
          <a:srgbClr val="FFFF00"/>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②別紙様式３へ</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190500</xdr:colOff>
      <xdr:row>9</xdr:row>
      <xdr:rowOff>180974</xdr:rowOff>
    </xdr:from>
    <xdr:to>
      <xdr:col>14</xdr:col>
      <xdr:colOff>257175</xdr:colOff>
      <xdr:row>10</xdr:row>
      <xdr:rowOff>200025</xdr:rowOff>
    </xdr:to>
    <xdr:sp macro="" textlink="">
      <xdr:nvSpPr>
        <xdr:cNvPr id="2" name="AutoShape 80">
          <a:extLst>
            <a:ext uri="{FF2B5EF4-FFF2-40B4-BE49-F238E27FC236}">
              <a16:creationId xmlns:a16="http://schemas.microsoft.com/office/drawing/2014/main" id="{00000000-0008-0000-0200-000002000000}"/>
            </a:ext>
          </a:extLst>
        </xdr:cNvPr>
        <xdr:cNvSpPr>
          <a:spLocks noChangeArrowheads="1"/>
        </xdr:cNvSpPr>
      </xdr:nvSpPr>
      <xdr:spPr bwMode="auto">
        <a:xfrm>
          <a:off x="5229225" y="2657474"/>
          <a:ext cx="428625" cy="314326"/>
        </a:xfrm>
        <a:prstGeom prst="rightArrow">
          <a:avLst>
            <a:gd name="adj1" fmla="val 58009"/>
            <a:gd name="adj2" fmla="val 67978"/>
          </a:avLst>
        </a:prstGeom>
        <a:solidFill>
          <a:srgbClr val="0070C0"/>
        </a:solidFill>
        <a:ln w="9525">
          <a:solidFill>
            <a:srgbClr val="000000"/>
          </a:solidFill>
          <a:miter lim="800000"/>
          <a:headEnd/>
          <a:tailEnd/>
        </a:ln>
      </xdr:spPr>
    </xdr:sp>
    <xdr:clientData/>
  </xdr:twoCellAnchor>
  <xdr:twoCellAnchor>
    <xdr:from>
      <xdr:col>0</xdr:col>
      <xdr:colOff>66676</xdr:colOff>
      <xdr:row>2</xdr:row>
      <xdr:rowOff>0</xdr:rowOff>
    </xdr:from>
    <xdr:to>
      <xdr:col>20</xdr:col>
      <xdr:colOff>180975</xdr:colOff>
      <xdr:row>45</xdr:row>
      <xdr:rowOff>104775</xdr:rowOff>
    </xdr:to>
    <xdr:sp macro="" textlink="">
      <xdr:nvSpPr>
        <xdr:cNvPr id="5" name="正方形/長方形 4">
          <a:extLst>
            <a:ext uri="{FF2B5EF4-FFF2-40B4-BE49-F238E27FC236}">
              <a16:creationId xmlns:a16="http://schemas.microsoft.com/office/drawing/2014/main" id="{00000000-0008-0000-0200-000005000000}"/>
            </a:ext>
          </a:extLst>
        </xdr:cNvPr>
        <xdr:cNvSpPr>
          <a:spLocks noChangeArrowheads="1"/>
        </xdr:cNvSpPr>
      </xdr:nvSpPr>
      <xdr:spPr bwMode="auto">
        <a:xfrm>
          <a:off x="66676" y="590550"/>
          <a:ext cx="7229474" cy="91725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133350</xdr:colOff>
      <xdr:row>0</xdr:row>
      <xdr:rowOff>95250</xdr:rowOff>
    </xdr:from>
    <xdr:to>
      <xdr:col>20</xdr:col>
      <xdr:colOff>85725</xdr:colOff>
      <xdr:row>1</xdr:row>
      <xdr:rowOff>85726</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a:spLocks/>
        </xdr:cNvSpPr>
      </xdr:nvSpPr>
      <xdr:spPr bwMode="auto">
        <a:xfrm>
          <a:off x="6257925" y="95250"/>
          <a:ext cx="1095375" cy="390526"/>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ja-JP" altLang="en-US" sz="1600" b="0" i="0" u="none" strike="noStrike" baseline="0">
              <a:solidFill>
                <a:srgbClr val="000000"/>
              </a:solidFill>
              <a:latin typeface="ＭＳ ゴシック"/>
              <a:ea typeface="ＭＳ ゴシック"/>
            </a:rPr>
            <a:t>薬局</a:t>
          </a:r>
        </a:p>
      </xdr:txBody>
    </xdr:sp>
    <xdr:clientData/>
  </xdr:twoCellAnchor>
  <xdr:twoCellAnchor>
    <xdr:from>
      <xdr:col>9</xdr:col>
      <xdr:colOff>247649</xdr:colOff>
      <xdr:row>14</xdr:row>
      <xdr:rowOff>9526</xdr:rowOff>
    </xdr:from>
    <xdr:to>
      <xdr:col>10</xdr:col>
      <xdr:colOff>152399</xdr:colOff>
      <xdr:row>16</xdr:row>
      <xdr:rowOff>104775</xdr:rowOff>
    </xdr:to>
    <xdr:sp macro="" textlink="">
      <xdr:nvSpPr>
        <xdr:cNvPr id="13" name="AutoShape 80">
          <a:extLst>
            <a:ext uri="{FF2B5EF4-FFF2-40B4-BE49-F238E27FC236}">
              <a16:creationId xmlns:a16="http://schemas.microsoft.com/office/drawing/2014/main" id="{00000000-0008-0000-0200-00000D000000}"/>
            </a:ext>
          </a:extLst>
        </xdr:cNvPr>
        <xdr:cNvSpPr>
          <a:spLocks noChangeArrowheads="1"/>
        </xdr:cNvSpPr>
      </xdr:nvSpPr>
      <xdr:spPr bwMode="auto">
        <a:xfrm rot="5400000">
          <a:off x="3529012" y="3700463"/>
          <a:ext cx="438149" cy="314325"/>
        </a:xfrm>
        <a:prstGeom prst="rightArrow">
          <a:avLst>
            <a:gd name="adj1" fmla="val 58009"/>
            <a:gd name="adj2" fmla="val 67978"/>
          </a:avLst>
        </a:prstGeom>
        <a:solidFill>
          <a:srgbClr val="FFCCCC"/>
        </a:solidFill>
        <a:ln w="9525">
          <a:solidFill>
            <a:srgbClr val="000000"/>
          </a:solidFill>
          <a:miter lim="800000"/>
          <a:headEnd/>
          <a:tailEnd/>
        </a:ln>
      </xdr:spPr>
    </xdr:sp>
    <xdr:clientData/>
  </xdr:twoCellAnchor>
  <xdr:twoCellAnchor>
    <xdr:from>
      <xdr:col>2</xdr:col>
      <xdr:colOff>342900</xdr:colOff>
      <xdr:row>16</xdr:row>
      <xdr:rowOff>133351</xdr:rowOff>
    </xdr:from>
    <xdr:to>
      <xdr:col>17</xdr:col>
      <xdr:colOff>47625</xdr:colOff>
      <xdr:row>20</xdr:row>
      <xdr:rowOff>95251</xdr:rowOff>
    </xdr:to>
    <xdr:sp macro="" textlink="">
      <xdr:nvSpPr>
        <xdr:cNvPr id="3" name="フローチャート: 処理 2">
          <a:extLst>
            <a:ext uri="{FF2B5EF4-FFF2-40B4-BE49-F238E27FC236}">
              <a16:creationId xmlns:a16="http://schemas.microsoft.com/office/drawing/2014/main" id="{00000000-0008-0000-0200-000003000000}"/>
            </a:ext>
          </a:extLst>
        </xdr:cNvPr>
        <xdr:cNvSpPr/>
      </xdr:nvSpPr>
      <xdr:spPr>
        <a:xfrm>
          <a:off x="704850" y="3990976"/>
          <a:ext cx="5676900" cy="609600"/>
        </a:xfrm>
        <a:prstGeom prst="flowChartProcess">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238125</xdr:colOff>
      <xdr:row>20</xdr:row>
      <xdr:rowOff>133351</xdr:rowOff>
    </xdr:from>
    <xdr:to>
      <xdr:col>10</xdr:col>
      <xdr:colOff>142875</xdr:colOff>
      <xdr:row>22</xdr:row>
      <xdr:rowOff>123825</xdr:rowOff>
    </xdr:to>
    <xdr:sp macro="" textlink="">
      <xdr:nvSpPr>
        <xdr:cNvPr id="7" name="AutoShape 80">
          <a:extLst>
            <a:ext uri="{FF2B5EF4-FFF2-40B4-BE49-F238E27FC236}">
              <a16:creationId xmlns:a16="http://schemas.microsoft.com/office/drawing/2014/main" id="{00000000-0008-0000-0200-000007000000}"/>
            </a:ext>
          </a:extLst>
        </xdr:cNvPr>
        <xdr:cNvSpPr>
          <a:spLocks noChangeArrowheads="1"/>
        </xdr:cNvSpPr>
      </xdr:nvSpPr>
      <xdr:spPr bwMode="auto">
        <a:xfrm rot="5400000">
          <a:off x="3533776" y="4972050"/>
          <a:ext cx="409574" cy="314325"/>
        </a:xfrm>
        <a:prstGeom prst="rightArrow">
          <a:avLst>
            <a:gd name="adj1" fmla="val 58009"/>
            <a:gd name="adj2" fmla="val 67978"/>
          </a:avLst>
        </a:prstGeom>
        <a:solidFill>
          <a:srgbClr val="FFCCCC"/>
        </a:solidFill>
        <a:ln w="9525">
          <a:solidFill>
            <a:srgbClr val="000000"/>
          </a:solidFill>
          <a:miter lim="800000"/>
          <a:headEnd/>
          <a:tailEnd/>
        </a:ln>
      </xdr:spPr>
    </xdr:sp>
    <xdr:clientData/>
  </xdr:twoCellAnchor>
  <xdr:twoCellAnchor>
    <xdr:from>
      <xdr:col>21</xdr:col>
      <xdr:colOff>396875</xdr:colOff>
      <xdr:row>19</xdr:row>
      <xdr:rowOff>206376</xdr:rowOff>
    </xdr:from>
    <xdr:to>
      <xdr:col>22</xdr:col>
      <xdr:colOff>85725</xdr:colOff>
      <xdr:row>21</xdr:row>
      <xdr:rowOff>142875</xdr:rowOff>
    </xdr:to>
    <xdr:sp macro="" textlink="">
      <xdr:nvSpPr>
        <xdr:cNvPr id="4" name="楕円 3">
          <a:extLst>
            <a:ext uri="{FF2B5EF4-FFF2-40B4-BE49-F238E27FC236}">
              <a16:creationId xmlns:a16="http://schemas.microsoft.com/office/drawing/2014/main" id="{00000000-0008-0000-0200-000004000000}"/>
            </a:ext>
          </a:extLst>
        </xdr:cNvPr>
        <xdr:cNvSpPr/>
      </xdr:nvSpPr>
      <xdr:spPr>
        <a:xfrm>
          <a:off x="7721600" y="4464051"/>
          <a:ext cx="374650" cy="355599"/>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21</xdr:col>
      <xdr:colOff>428625</xdr:colOff>
      <xdr:row>0</xdr:row>
      <xdr:rowOff>381000</xdr:rowOff>
    </xdr:from>
    <xdr:to>
      <xdr:col>24</xdr:col>
      <xdr:colOff>619125</xdr:colOff>
      <xdr:row>6</xdr:row>
      <xdr:rowOff>225425</xdr:rowOff>
    </xdr:to>
    <xdr:sp macro="" textlink="">
      <xdr:nvSpPr>
        <xdr:cNvPr id="8" name="四角形: 角度付き 7">
          <a:hlinkClick xmlns:r="http://schemas.openxmlformats.org/officeDocument/2006/relationships" r:id="rId1"/>
          <a:extLst>
            <a:ext uri="{FF2B5EF4-FFF2-40B4-BE49-F238E27FC236}">
              <a16:creationId xmlns:a16="http://schemas.microsoft.com/office/drawing/2014/main" id="{F9C53E6C-A00C-47C4-8D83-518911E31E5F}"/>
            </a:ext>
          </a:extLst>
        </xdr:cNvPr>
        <xdr:cNvSpPr/>
      </xdr:nvSpPr>
      <xdr:spPr>
        <a:xfrm>
          <a:off x="7753350" y="381000"/>
          <a:ext cx="2247900" cy="1377950"/>
        </a:xfrm>
        <a:prstGeom prst="bevel">
          <a:avLst/>
        </a:prstGeom>
        <a:solidFill>
          <a:srgbClr val="70AD47">
            <a:lumMod val="40000"/>
            <a:lumOff val="6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手順書へ戻る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87201</xdr:colOff>
      <xdr:row>31</xdr:row>
      <xdr:rowOff>63500</xdr:rowOff>
    </xdr:from>
    <xdr:to>
      <xdr:col>20</xdr:col>
      <xdr:colOff>215900</xdr:colOff>
      <xdr:row>33</xdr:row>
      <xdr:rowOff>190500</xdr:rowOff>
    </xdr:to>
    <xdr:sp macro="" textlink="">
      <xdr:nvSpPr>
        <xdr:cNvPr id="4" name="大かっこ 3">
          <a:extLst>
            <a:ext uri="{FF2B5EF4-FFF2-40B4-BE49-F238E27FC236}">
              <a16:creationId xmlns:a16="http://schemas.microsoft.com/office/drawing/2014/main" id="{679A3B2E-6FBD-4608-A4EF-4B896DAA2C41}"/>
            </a:ext>
          </a:extLst>
        </xdr:cNvPr>
        <xdr:cNvSpPr/>
      </xdr:nvSpPr>
      <xdr:spPr>
        <a:xfrm>
          <a:off x="658701" y="8680450"/>
          <a:ext cx="4897549" cy="6731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8</xdr:col>
      <xdr:colOff>114300</xdr:colOff>
      <xdr:row>23</xdr:row>
      <xdr:rowOff>47626</xdr:rowOff>
    </xdr:from>
    <xdr:to>
      <xdr:col>20</xdr:col>
      <xdr:colOff>152399</xdr:colOff>
      <xdr:row>24</xdr:row>
      <xdr:rowOff>209551</xdr:rowOff>
    </xdr:to>
    <xdr:sp macro="" textlink="">
      <xdr:nvSpPr>
        <xdr:cNvPr id="5" name="大かっこ 4">
          <a:extLst>
            <a:ext uri="{FF2B5EF4-FFF2-40B4-BE49-F238E27FC236}">
              <a16:creationId xmlns:a16="http://schemas.microsoft.com/office/drawing/2014/main" id="{49CCE17D-82AF-4E55-A8C2-71E177C562DC}"/>
            </a:ext>
          </a:extLst>
        </xdr:cNvPr>
        <xdr:cNvSpPr/>
      </xdr:nvSpPr>
      <xdr:spPr>
        <a:xfrm>
          <a:off x="2400300" y="6480176"/>
          <a:ext cx="3092449" cy="4349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21</xdr:col>
      <xdr:colOff>573334</xdr:colOff>
      <xdr:row>1</xdr:row>
      <xdr:rowOff>9881</xdr:rowOff>
    </xdr:from>
    <xdr:to>
      <xdr:col>24</xdr:col>
      <xdr:colOff>254895</xdr:colOff>
      <xdr:row>5</xdr:row>
      <xdr:rowOff>187816</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ED1421E1-C0FD-4512-B4BD-4B3B76BEC607}"/>
            </a:ext>
          </a:extLst>
        </xdr:cNvPr>
        <xdr:cNvSpPr/>
      </xdr:nvSpPr>
      <xdr:spPr>
        <a:xfrm>
          <a:off x="6241380" y="284899"/>
          <a:ext cx="1653638" cy="1278005"/>
        </a:xfrm>
        <a:prstGeom prst="bevel">
          <a:avLst/>
        </a:prstGeom>
        <a:solidFill>
          <a:srgbClr val="70AD47">
            <a:lumMod val="40000"/>
            <a:lumOff val="6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手順書へ戻る</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70" Target="../ctrlProps/ctrlProp167.xml" Type="http://schemas.openxmlformats.org/officeDocument/2006/relationships/ctrlProp"/><Relationship Id="rId171" Target="../ctrlProps/ctrlProp168.xml" Type="http://schemas.openxmlformats.org/officeDocument/2006/relationships/ctrlProp"/><Relationship Id="rId172" Target="../ctrlProps/ctrlProp169.xml" Type="http://schemas.openxmlformats.org/officeDocument/2006/relationships/ctrlProp"/><Relationship Id="rId173" Target="../ctrlProps/ctrlProp170.xml" Type="http://schemas.openxmlformats.org/officeDocument/2006/relationships/ctrlProp"/><Relationship Id="rId174" Target="../ctrlProps/ctrlProp171.xml" Type="http://schemas.openxmlformats.org/officeDocument/2006/relationships/ctrlProp"/><Relationship Id="rId175" Target="../ctrlProps/ctrlProp172.xml" Type="http://schemas.openxmlformats.org/officeDocument/2006/relationships/ctrlProp"/><Relationship Id="rId176" Target="../ctrlProps/ctrlProp173.xml" Type="http://schemas.openxmlformats.org/officeDocument/2006/relationships/ctrlProp"/><Relationship Id="rId177" Target="../ctrlProps/ctrlProp174.xml" Type="http://schemas.openxmlformats.org/officeDocument/2006/relationships/ctrlProp"/><Relationship Id="rId178" Target="../ctrlProps/ctrlProp175.xml" Type="http://schemas.openxmlformats.org/officeDocument/2006/relationships/ctrlProp"/><Relationship Id="rId179" Target="../ctrlProps/ctrlProp176.xml" Type="http://schemas.openxmlformats.org/officeDocument/2006/relationships/ctrlProp"/><Relationship Id="rId18" Target="../ctrlProps/ctrlProp15.xml" Type="http://schemas.openxmlformats.org/officeDocument/2006/relationships/ctrlProp"/><Relationship Id="rId180" Target="../ctrlProps/ctrlProp177.xml" Type="http://schemas.openxmlformats.org/officeDocument/2006/relationships/ctrlProp"/><Relationship Id="rId181" Target="../ctrlProps/ctrlProp178.xml" Type="http://schemas.openxmlformats.org/officeDocument/2006/relationships/ctrlProp"/><Relationship Id="rId182" Target="../ctrlProps/ctrlProp179.xml" Type="http://schemas.openxmlformats.org/officeDocument/2006/relationships/ctrlProp"/><Relationship Id="rId183" Target="../ctrlProps/ctrlProp180.xml" Type="http://schemas.openxmlformats.org/officeDocument/2006/relationships/ctrlProp"/><Relationship Id="rId184" Target="../ctrlProps/ctrlProp181.xml" Type="http://schemas.openxmlformats.org/officeDocument/2006/relationships/ctrlProp"/><Relationship Id="rId185" Target="../ctrlProps/ctrlProp182.xml" Type="http://schemas.openxmlformats.org/officeDocument/2006/relationships/ctrlProp"/><Relationship Id="rId186" Target="../ctrlProps/ctrlProp183.xml" Type="http://schemas.openxmlformats.org/officeDocument/2006/relationships/ctrlProp"/><Relationship Id="rId187" Target="../ctrlProps/ctrlProp184.xml" Type="http://schemas.openxmlformats.org/officeDocument/2006/relationships/ctrlProp"/><Relationship Id="rId188" Target="../ctrlProps/ctrlProp185.xml" Type="http://schemas.openxmlformats.org/officeDocument/2006/relationships/ctrlProp"/><Relationship Id="rId189" Target="../ctrlProps/ctrlProp186.xml" Type="http://schemas.openxmlformats.org/officeDocument/2006/relationships/ctrlProp"/><Relationship Id="rId19" Target="../ctrlProps/ctrlProp16.xml" Type="http://schemas.openxmlformats.org/officeDocument/2006/relationships/ctrlProp"/><Relationship Id="rId190" Target="../ctrlProps/ctrlProp187.xml" Type="http://schemas.openxmlformats.org/officeDocument/2006/relationships/ctrlProp"/><Relationship Id="rId191" Target="../ctrlProps/ctrlProp188.xml" Type="http://schemas.openxmlformats.org/officeDocument/2006/relationships/ctrlProp"/><Relationship Id="rId192" Target="../ctrlProps/ctrlProp189.xml" Type="http://schemas.openxmlformats.org/officeDocument/2006/relationships/ctrlProp"/><Relationship Id="rId193" Target="../ctrlProps/ctrlProp190.xml" Type="http://schemas.openxmlformats.org/officeDocument/2006/relationships/ctrlProp"/><Relationship Id="rId194" Target="../ctrlProps/ctrlProp191.xml" Type="http://schemas.openxmlformats.org/officeDocument/2006/relationships/ctrlProp"/><Relationship Id="rId195" Target="../ctrlProps/ctrlProp192.xml" Type="http://schemas.openxmlformats.org/officeDocument/2006/relationships/ctrlProp"/><Relationship Id="rId196" Target="../ctrlProps/ctrlProp193.xml" Type="http://schemas.openxmlformats.org/officeDocument/2006/relationships/ctrlProp"/><Relationship Id="rId197" Target="../ctrlProps/ctrlProp194.xml" Type="http://schemas.openxmlformats.org/officeDocument/2006/relationships/ctrlProp"/><Relationship Id="rId198" Target="../ctrlProps/ctrlProp195.xml" Type="http://schemas.openxmlformats.org/officeDocument/2006/relationships/ctrlProp"/><Relationship Id="rId199" Target="../ctrlProps/ctrlProp196.xml" Type="http://schemas.openxmlformats.org/officeDocument/2006/relationships/ctrlProp"/><Relationship Id="rId2" Target="../drawings/drawing3.xml" Type="http://schemas.openxmlformats.org/officeDocument/2006/relationships/drawing"/><Relationship Id="rId20" Target="../ctrlProps/ctrlProp17.xml" Type="http://schemas.openxmlformats.org/officeDocument/2006/relationships/ctrlProp"/><Relationship Id="rId200" Target="../ctrlProps/ctrlProp197.xml" Type="http://schemas.openxmlformats.org/officeDocument/2006/relationships/ctrlProp"/><Relationship Id="rId201" Target="../ctrlProps/ctrlProp198.xml" Type="http://schemas.openxmlformats.org/officeDocument/2006/relationships/ctrlProp"/><Relationship Id="rId202" Target="../ctrlProps/ctrlProp199.xml" Type="http://schemas.openxmlformats.org/officeDocument/2006/relationships/ctrlProp"/><Relationship Id="rId203" Target="../ctrlProps/ctrlProp200.xml" Type="http://schemas.openxmlformats.org/officeDocument/2006/relationships/ctrlProp"/><Relationship Id="rId204" Target="../ctrlProps/ctrlProp201.xml" Type="http://schemas.openxmlformats.org/officeDocument/2006/relationships/ctrlProp"/><Relationship Id="rId205" Target="../ctrlProps/ctrlProp202.xml" Type="http://schemas.openxmlformats.org/officeDocument/2006/relationships/ctrlProp"/><Relationship Id="rId206" Target="../ctrlProps/ctrlProp203.xml" Type="http://schemas.openxmlformats.org/officeDocument/2006/relationships/ctrlProp"/><Relationship Id="rId207" Target="../ctrlProps/ctrlProp204.xml" Type="http://schemas.openxmlformats.org/officeDocument/2006/relationships/ctrlProp"/><Relationship Id="rId208" Target="../ctrlProps/ctrlProp205.xml" Type="http://schemas.openxmlformats.org/officeDocument/2006/relationships/ctrlProp"/><Relationship Id="rId209" Target="../ctrlProps/ctrlProp206.xml" Type="http://schemas.openxmlformats.org/officeDocument/2006/relationships/ctrlProp"/><Relationship Id="rId21" Target="../ctrlProps/ctrlProp18.xml" Type="http://schemas.openxmlformats.org/officeDocument/2006/relationships/ctrlProp"/><Relationship Id="rId210" Target="../ctrlProps/ctrlProp207.xml" Type="http://schemas.openxmlformats.org/officeDocument/2006/relationships/ctrlProp"/><Relationship Id="rId211" Target="../ctrlProps/ctrlProp208.xml" Type="http://schemas.openxmlformats.org/officeDocument/2006/relationships/ctrlProp"/><Relationship Id="rId212" Target="../ctrlProps/ctrlProp209.xml" Type="http://schemas.openxmlformats.org/officeDocument/2006/relationships/ctrlProp"/><Relationship Id="rId213" Target="../ctrlProps/ctrlProp210.xml" Type="http://schemas.openxmlformats.org/officeDocument/2006/relationships/ctrlProp"/><Relationship Id="rId214" Target="../ctrlProps/ctrlProp211.xml" Type="http://schemas.openxmlformats.org/officeDocument/2006/relationships/ctrlProp"/><Relationship Id="rId215" Target="../ctrlProps/ctrlProp212.xml" Type="http://schemas.openxmlformats.org/officeDocument/2006/relationships/ctrlProp"/><Relationship Id="rId216" Target="../ctrlProps/ctrlProp213.xml" Type="http://schemas.openxmlformats.org/officeDocument/2006/relationships/ctrlProp"/><Relationship Id="rId217" Target="../ctrlProps/ctrlProp214.xml" Type="http://schemas.openxmlformats.org/officeDocument/2006/relationships/ctrlProp"/><Relationship Id="rId218" Target="../ctrlProps/ctrlProp215.xml" Type="http://schemas.openxmlformats.org/officeDocument/2006/relationships/ctrlProp"/><Relationship Id="rId219" Target="../ctrlProps/ctrlProp216.xml" Type="http://schemas.openxmlformats.org/officeDocument/2006/relationships/ctrlProp"/><Relationship Id="rId22" Target="../ctrlProps/ctrlProp19.xml" Type="http://schemas.openxmlformats.org/officeDocument/2006/relationships/ctrlProp"/><Relationship Id="rId220" Target="../ctrlProps/ctrlProp217.xml" Type="http://schemas.openxmlformats.org/officeDocument/2006/relationships/ctrlProp"/><Relationship Id="rId221" Target="../ctrlProps/ctrlProp218.xml" Type="http://schemas.openxmlformats.org/officeDocument/2006/relationships/ctrlProp"/><Relationship Id="rId222" Target="../ctrlProps/ctrlProp219.xml" Type="http://schemas.openxmlformats.org/officeDocument/2006/relationships/ctrlProp"/><Relationship Id="rId223" Target="../ctrlProps/ctrlProp220.xml" Type="http://schemas.openxmlformats.org/officeDocument/2006/relationships/ctrlProp"/><Relationship Id="rId224" Target="../ctrlProps/ctrlProp221.xml" Type="http://schemas.openxmlformats.org/officeDocument/2006/relationships/ctrlProp"/><Relationship Id="rId225" Target="../ctrlProps/ctrlProp222.xml" Type="http://schemas.openxmlformats.org/officeDocument/2006/relationships/ctrlProp"/><Relationship Id="rId226" Target="../ctrlProps/ctrlProp223.xml" Type="http://schemas.openxmlformats.org/officeDocument/2006/relationships/ctrlProp"/><Relationship Id="rId227" Target="../ctrlProps/ctrlProp224.xml" Type="http://schemas.openxmlformats.org/officeDocument/2006/relationships/ctrlProp"/><Relationship Id="rId228" Target="../ctrlProps/ctrlProp225.xml" Type="http://schemas.openxmlformats.org/officeDocument/2006/relationships/ctrlProp"/><Relationship Id="rId229" Target="../ctrlProps/ctrlProp226.xml" Type="http://schemas.openxmlformats.org/officeDocument/2006/relationships/ctrlProp"/><Relationship Id="rId23" Target="../ctrlProps/ctrlProp20.xml" Type="http://schemas.openxmlformats.org/officeDocument/2006/relationships/ctrlProp"/><Relationship Id="rId230" Target="../ctrlProps/ctrlProp227.xml" Type="http://schemas.openxmlformats.org/officeDocument/2006/relationships/ctrlProp"/><Relationship Id="rId231" Target="../ctrlProps/ctrlProp228.xml" Type="http://schemas.openxmlformats.org/officeDocument/2006/relationships/ctrlProp"/><Relationship Id="rId232" Target="../ctrlProps/ctrlProp229.xml" Type="http://schemas.openxmlformats.org/officeDocument/2006/relationships/ctrlProp"/><Relationship Id="rId233" Target="../ctrlProps/ctrlProp230.xml" Type="http://schemas.openxmlformats.org/officeDocument/2006/relationships/ctrlProp"/><Relationship Id="rId234" Target="../ctrlProps/ctrlProp231.xml" Type="http://schemas.openxmlformats.org/officeDocument/2006/relationships/ctrlProp"/><Relationship Id="rId235" Target="../ctrlProps/ctrlProp232.xml" Type="http://schemas.openxmlformats.org/officeDocument/2006/relationships/ctrlProp"/><Relationship Id="rId236" Target="../ctrlProps/ctrlProp233.xml" Type="http://schemas.openxmlformats.org/officeDocument/2006/relationships/ctrlProp"/><Relationship Id="rId237" Target="../ctrlProps/ctrlProp234.xml" Type="http://schemas.openxmlformats.org/officeDocument/2006/relationships/ctrlProp"/><Relationship Id="rId238" Target="../ctrlProps/ctrlProp235.xml" Type="http://schemas.openxmlformats.org/officeDocument/2006/relationships/ctrlProp"/><Relationship Id="rId239" Target="../ctrlProps/ctrlProp236.xml" Type="http://schemas.openxmlformats.org/officeDocument/2006/relationships/ctrlProp"/><Relationship Id="rId24" Target="../ctrlProps/ctrlProp21.xml" Type="http://schemas.openxmlformats.org/officeDocument/2006/relationships/ctrlProp"/><Relationship Id="rId240" Target="../ctrlProps/ctrlProp237.xml" Type="http://schemas.openxmlformats.org/officeDocument/2006/relationships/ctrlProp"/><Relationship Id="rId241" Target="../ctrlProps/ctrlProp238.xml" Type="http://schemas.openxmlformats.org/officeDocument/2006/relationships/ctrlProp"/><Relationship Id="rId242" Target="../ctrlProps/ctrlProp239.xml" Type="http://schemas.openxmlformats.org/officeDocument/2006/relationships/ctrlProp"/><Relationship Id="rId243" Target="../ctrlProps/ctrlProp240.xml" Type="http://schemas.openxmlformats.org/officeDocument/2006/relationships/ctrlProp"/><Relationship Id="rId244" Target="../ctrlProps/ctrlProp241.xml" Type="http://schemas.openxmlformats.org/officeDocument/2006/relationships/ctrlProp"/><Relationship Id="rId245" Target="../ctrlProps/ctrlProp242.xml" Type="http://schemas.openxmlformats.org/officeDocument/2006/relationships/ctrlProp"/><Relationship Id="rId246" Target="../ctrlProps/ctrlProp243.xml" Type="http://schemas.openxmlformats.org/officeDocument/2006/relationships/ctrlProp"/><Relationship Id="rId247" Target="../ctrlProps/ctrlProp244.xml" Type="http://schemas.openxmlformats.org/officeDocument/2006/relationships/ctrlProp"/><Relationship Id="rId248" Target="../ctrlProps/ctrlProp245.xml" Type="http://schemas.openxmlformats.org/officeDocument/2006/relationships/ctrlProp"/><Relationship Id="rId249" Target="../ctrlProps/ctrlProp246.xml" Type="http://schemas.openxmlformats.org/officeDocument/2006/relationships/ctrlProp"/><Relationship Id="rId25" Target="../ctrlProps/ctrlProp22.xml" Type="http://schemas.openxmlformats.org/officeDocument/2006/relationships/ctrlProp"/><Relationship Id="rId250" Target="../ctrlProps/ctrlProp247.xml" Type="http://schemas.openxmlformats.org/officeDocument/2006/relationships/ctrlProp"/><Relationship Id="rId251" Target="../ctrlProps/ctrlProp248.xml" Type="http://schemas.openxmlformats.org/officeDocument/2006/relationships/ctrlProp"/><Relationship Id="rId252" Target="../ctrlProps/ctrlProp249.xml" Type="http://schemas.openxmlformats.org/officeDocument/2006/relationships/ctrlProp"/><Relationship Id="rId253" Target="../ctrlProps/ctrlProp250.xml" Type="http://schemas.openxmlformats.org/officeDocument/2006/relationships/ctrlProp"/><Relationship Id="rId254" Target="../ctrlProps/ctrlProp251.xml" Type="http://schemas.openxmlformats.org/officeDocument/2006/relationships/ctrlProp"/><Relationship Id="rId255" Target="../ctrlProps/ctrlProp252.xml" Type="http://schemas.openxmlformats.org/officeDocument/2006/relationships/ctrlProp"/><Relationship Id="rId256" Target="../ctrlProps/ctrlProp253.xml" Type="http://schemas.openxmlformats.org/officeDocument/2006/relationships/ctrlProp"/><Relationship Id="rId257" Target="../ctrlProps/ctrlProp254.xml" Type="http://schemas.openxmlformats.org/officeDocument/2006/relationships/ctrlProp"/><Relationship Id="rId258" Target="../ctrlProps/ctrlProp255.xml" Type="http://schemas.openxmlformats.org/officeDocument/2006/relationships/ctrlProp"/><Relationship Id="rId259" Target="../ctrlProps/ctrlProp256.xml" Type="http://schemas.openxmlformats.org/officeDocument/2006/relationships/ctrlProp"/><Relationship Id="rId26" Target="../ctrlProps/ctrlProp23.xml" Type="http://schemas.openxmlformats.org/officeDocument/2006/relationships/ctrlProp"/><Relationship Id="rId260" Target="../ctrlProps/ctrlProp257.xml" Type="http://schemas.openxmlformats.org/officeDocument/2006/relationships/ctrlProp"/><Relationship Id="rId261" Target="../ctrlProps/ctrlProp258.xml" Type="http://schemas.openxmlformats.org/officeDocument/2006/relationships/ctrlProp"/><Relationship Id="rId262" Target="../ctrlProps/ctrlProp259.xml" Type="http://schemas.openxmlformats.org/officeDocument/2006/relationships/ctrlProp"/><Relationship Id="rId263" Target="../ctrlProps/ctrlProp260.xml" Type="http://schemas.openxmlformats.org/officeDocument/2006/relationships/ctrlProp"/><Relationship Id="rId264" Target="../ctrlProps/ctrlProp261.xml" Type="http://schemas.openxmlformats.org/officeDocument/2006/relationships/ctrlProp"/><Relationship Id="rId265" Target="../ctrlProps/ctrlProp262.xml" Type="http://schemas.openxmlformats.org/officeDocument/2006/relationships/ctrlProp"/><Relationship Id="rId266" Target="../ctrlProps/ctrlProp263.xml" Type="http://schemas.openxmlformats.org/officeDocument/2006/relationships/ctrlProp"/><Relationship Id="rId267" Target="../ctrlProps/ctrlProp264.xml" Type="http://schemas.openxmlformats.org/officeDocument/2006/relationships/ctrlProp"/><Relationship Id="rId268" Target="../ctrlProps/ctrlProp265.xml" Type="http://schemas.openxmlformats.org/officeDocument/2006/relationships/ctrlProp"/><Relationship Id="rId269" Target="../ctrlProps/ctrlProp266.xml" Type="http://schemas.openxmlformats.org/officeDocument/2006/relationships/ctrlProp"/><Relationship Id="rId27" Target="../ctrlProps/ctrlProp24.xml" Type="http://schemas.openxmlformats.org/officeDocument/2006/relationships/ctrlProp"/><Relationship Id="rId270" Target="../ctrlProps/ctrlProp267.xml" Type="http://schemas.openxmlformats.org/officeDocument/2006/relationships/ctrlProp"/><Relationship Id="rId271" Target="../ctrlProps/ctrlProp268.xml" Type="http://schemas.openxmlformats.org/officeDocument/2006/relationships/ctrlProp"/><Relationship Id="rId272" Target="../ctrlProps/ctrlProp269.xml" Type="http://schemas.openxmlformats.org/officeDocument/2006/relationships/ctrlProp"/><Relationship Id="rId273" Target="../ctrlProps/ctrlProp270.xml" Type="http://schemas.openxmlformats.org/officeDocument/2006/relationships/ctrlProp"/><Relationship Id="rId274" Target="../ctrlProps/ctrlProp271.xml" Type="http://schemas.openxmlformats.org/officeDocument/2006/relationships/ctrlProp"/><Relationship Id="rId275" Target="../ctrlProps/ctrlProp272.xml" Type="http://schemas.openxmlformats.org/officeDocument/2006/relationships/ctrlProp"/><Relationship Id="rId276" Target="../ctrlProps/ctrlProp273.xml" Type="http://schemas.openxmlformats.org/officeDocument/2006/relationships/ctrlProp"/><Relationship Id="rId277" Target="../ctrlProps/ctrlProp274.xml" Type="http://schemas.openxmlformats.org/officeDocument/2006/relationships/ctrlProp"/><Relationship Id="rId278" Target="../ctrlProps/ctrlProp275.xml" Type="http://schemas.openxmlformats.org/officeDocument/2006/relationships/ctrlProp"/><Relationship Id="rId279" Target="../ctrlProps/ctrlProp276.xml" Type="http://schemas.openxmlformats.org/officeDocument/2006/relationships/ctrlProp"/><Relationship Id="rId28" Target="../ctrlProps/ctrlProp25.xml" Type="http://schemas.openxmlformats.org/officeDocument/2006/relationships/ctrlProp"/><Relationship Id="rId280" Target="../ctrlProps/ctrlProp277.xml" Type="http://schemas.openxmlformats.org/officeDocument/2006/relationships/ctrlProp"/><Relationship Id="rId281" Target="../ctrlProps/ctrlProp278.xml" Type="http://schemas.openxmlformats.org/officeDocument/2006/relationships/ctrlProp"/><Relationship Id="rId282" Target="../ctrlProps/ctrlProp279.xml" Type="http://schemas.openxmlformats.org/officeDocument/2006/relationships/ctrlProp"/><Relationship Id="rId283" Target="../ctrlProps/ctrlProp280.xml" Type="http://schemas.openxmlformats.org/officeDocument/2006/relationships/ctrlProp"/><Relationship Id="rId284" Target="../ctrlProps/ctrlProp281.xml" Type="http://schemas.openxmlformats.org/officeDocument/2006/relationships/ctrlProp"/><Relationship Id="rId285" Target="../ctrlProps/ctrlProp282.xml" Type="http://schemas.openxmlformats.org/officeDocument/2006/relationships/ctrlProp"/><Relationship Id="rId286" Target="../ctrlProps/ctrlProp283.xml" Type="http://schemas.openxmlformats.org/officeDocument/2006/relationships/ctrlProp"/><Relationship Id="rId287" Target="../ctrlProps/ctrlProp284.xml" Type="http://schemas.openxmlformats.org/officeDocument/2006/relationships/ctrlProp"/><Relationship Id="rId288" Target="../ctrlProps/ctrlProp285.xml" Type="http://schemas.openxmlformats.org/officeDocument/2006/relationships/ctrlProp"/><Relationship Id="rId289" Target="../ctrlProps/ctrlProp286.xml" Type="http://schemas.openxmlformats.org/officeDocument/2006/relationships/ctrlProp"/><Relationship Id="rId29" Target="../ctrlProps/ctrlProp26.xml" Type="http://schemas.openxmlformats.org/officeDocument/2006/relationships/ctrlProp"/><Relationship Id="rId290" Target="../ctrlProps/ctrlProp287.xml" Type="http://schemas.openxmlformats.org/officeDocument/2006/relationships/ctrlProp"/><Relationship Id="rId291" Target="../ctrlProps/ctrlProp288.xml" Type="http://schemas.openxmlformats.org/officeDocument/2006/relationships/ctrlProp"/><Relationship Id="rId292" Target="../ctrlProps/ctrlProp289.xml" Type="http://schemas.openxmlformats.org/officeDocument/2006/relationships/ctrlProp"/><Relationship Id="rId293" Target="../ctrlProps/ctrlProp290.xml" Type="http://schemas.openxmlformats.org/officeDocument/2006/relationships/ctrlProp"/><Relationship Id="rId294" Target="../ctrlProps/ctrlProp291.xml" Type="http://schemas.openxmlformats.org/officeDocument/2006/relationships/ctrlProp"/><Relationship Id="rId295" Target="../ctrlProps/ctrlProp292.xml" Type="http://schemas.openxmlformats.org/officeDocument/2006/relationships/ctrlProp"/><Relationship Id="rId296" Target="../ctrlProps/ctrlProp293.xml" Type="http://schemas.openxmlformats.org/officeDocument/2006/relationships/ctrlProp"/><Relationship Id="rId297" Target="../ctrlProps/ctrlProp294.xml" Type="http://schemas.openxmlformats.org/officeDocument/2006/relationships/ctrlProp"/><Relationship Id="rId298" Target="../ctrlProps/ctrlProp295.xml" Type="http://schemas.openxmlformats.org/officeDocument/2006/relationships/ctrlProp"/><Relationship Id="rId299" Target="../ctrlProps/ctrlProp29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00" Target="../ctrlProps/ctrlProp297.xml" Type="http://schemas.openxmlformats.org/officeDocument/2006/relationships/ctrlProp"/><Relationship Id="rId301" Target="../ctrlProps/ctrlProp298.xml" Type="http://schemas.openxmlformats.org/officeDocument/2006/relationships/ctrlProp"/><Relationship Id="rId302" Target="../ctrlProps/ctrlProp299.xml" Type="http://schemas.openxmlformats.org/officeDocument/2006/relationships/ctrlProp"/><Relationship Id="rId303" Target="../ctrlProps/ctrlProp300.xml" Type="http://schemas.openxmlformats.org/officeDocument/2006/relationships/ctrlProp"/><Relationship Id="rId304" Target="../ctrlProps/ctrlProp301.xml" Type="http://schemas.openxmlformats.org/officeDocument/2006/relationships/ctrlProp"/><Relationship Id="rId305" Target="../ctrlProps/ctrlProp302.xml" Type="http://schemas.openxmlformats.org/officeDocument/2006/relationships/ctrlProp"/><Relationship Id="rId306" Target="../ctrlProps/ctrlProp303.xml" Type="http://schemas.openxmlformats.org/officeDocument/2006/relationships/ctrlProp"/><Relationship Id="rId307" Target="../ctrlProps/ctrlProp304.xml" Type="http://schemas.openxmlformats.org/officeDocument/2006/relationships/ctrlProp"/><Relationship Id="rId308" Target="../ctrlProps/ctrlProp305.xml" Type="http://schemas.openxmlformats.org/officeDocument/2006/relationships/ctrlProp"/><Relationship Id="rId309" Target="../ctrlProps/ctrlProp306.xml" Type="http://schemas.openxmlformats.org/officeDocument/2006/relationships/ctrlProp"/><Relationship Id="rId31" Target="../ctrlProps/ctrlProp28.xml" Type="http://schemas.openxmlformats.org/officeDocument/2006/relationships/ctrlProp"/><Relationship Id="rId310" Target="../ctrlProps/ctrlProp307.xml" Type="http://schemas.openxmlformats.org/officeDocument/2006/relationships/ctrlProp"/><Relationship Id="rId311" Target="../ctrlProps/ctrlProp308.xml" Type="http://schemas.openxmlformats.org/officeDocument/2006/relationships/ctrlProp"/><Relationship Id="rId312" Target="../ctrlProps/ctrlProp309.xml" Type="http://schemas.openxmlformats.org/officeDocument/2006/relationships/ctrlProp"/><Relationship Id="rId313" Target="../ctrlProps/ctrlProp310.xml" Type="http://schemas.openxmlformats.org/officeDocument/2006/relationships/ctrlProp"/><Relationship Id="rId314" Target="../ctrlProps/ctrlProp311.xml" Type="http://schemas.openxmlformats.org/officeDocument/2006/relationships/ctrlProp"/><Relationship Id="rId315" Target="../ctrlProps/ctrlProp312.xml" Type="http://schemas.openxmlformats.org/officeDocument/2006/relationships/ctrlProp"/><Relationship Id="rId316" Target="../ctrlProps/ctrlProp313.xml" Type="http://schemas.openxmlformats.org/officeDocument/2006/relationships/ctrlProp"/><Relationship Id="rId317" Target="../ctrlProps/ctrlProp314.xml" Type="http://schemas.openxmlformats.org/officeDocument/2006/relationships/ctrlProp"/><Relationship Id="rId318" Target="../ctrlProps/ctrlProp315.xml" Type="http://schemas.openxmlformats.org/officeDocument/2006/relationships/ctrlProp"/><Relationship Id="rId319" Target="../ctrlProps/ctrlProp316.xml" Type="http://schemas.openxmlformats.org/officeDocument/2006/relationships/ctrlProp"/><Relationship Id="rId32" Target="../ctrlProps/ctrlProp29.xml" Type="http://schemas.openxmlformats.org/officeDocument/2006/relationships/ctrlProp"/><Relationship Id="rId320" Target="../ctrlProps/ctrlProp317.xml" Type="http://schemas.openxmlformats.org/officeDocument/2006/relationships/ctrlProp"/><Relationship Id="rId321" Target="../ctrlProps/ctrlProp318.xml" Type="http://schemas.openxmlformats.org/officeDocument/2006/relationships/ctrlProp"/><Relationship Id="rId322" Target="../ctrlProps/ctrlProp319.xml" Type="http://schemas.openxmlformats.org/officeDocument/2006/relationships/ctrlProp"/><Relationship Id="rId323" Target="../ctrlProps/ctrlProp320.xml" Type="http://schemas.openxmlformats.org/officeDocument/2006/relationships/ctrlProp"/><Relationship Id="rId324" Target="../ctrlProps/ctrlProp321.xml" Type="http://schemas.openxmlformats.org/officeDocument/2006/relationships/ctrlProp"/><Relationship Id="rId325" Target="../ctrlProps/ctrlProp322.xml" Type="http://schemas.openxmlformats.org/officeDocument/2006/relationships/ctrlProp"/><Relationship Id="rId326" Target="../ctrlProps/ctrlProp323.xml" Type="http://schemas.openxmlformats.org/officeDocument/2006/relationships/ctrlProp"/><Relationship Id="rId327" Target="../ctrlProps/ctrlProp324.xml" Type="http://schemas.openxmlformats.org/officeDocument/2006/relationships/ctrlProp"/><Relationship Id="rId328" Target="../ctrlProps/ctrlProp325.xml" Type="http://schemas.openxmlformats.org/officeDocument/2006/relationships/ctrlProp"/><Relationship Id="rId329" Target="../ctrlProps/ctrlProp326.xml" Type="http://schemas.openxmlformats.org/officeDocument/2006/relationships/ctrlProp"/><Relationship Id="rId33" Target="../ctrlProps/ctrlProp30.xml" Type="http://schemas.openxmlformats.org/officeDocument/2006/relationships/ctrlProp"/><Relationship Id="rId330" Target="../ctrlProps/ctrlProp327.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6.xml" Type="http://schemas.openxmlformats.org/officeDocument/2006/relationships/drawing"/><Relationship Id="rId3" Target="../drawings/vmlDrawing3.vml" Type="http://schemas.openxmlformats.org/officeDocument/2006/relationships/vmlDrawing"/><Relationship Id="rId4" Target="../comments2.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7.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7CA3E-DED4-44EA-99C4-9F7DD8BEEE1B}">
  <sheetPr>
    <tabColor theme="9" tint="0.39997558519241921"/>
    <pageSetUpPr fitToPage="1"/>
  </sheetPr>
  <dimension ref="A1:K66"/>
  <sheetViews>
    <sheetView tabSelected="1" view="pageBreakPreview" zoomScale="130" zoomScaleNormal="100" zoomScaleSheetLayoutView="130" workbookViewId="0"/>
  </sheetViews>
  <sheetFormatPr defaultColWidth="9" defaultRowHeight="13"/>
  <cols>
    <col min="1" max="16384" width="9" style="1"/>
  </cols>
  <sheetData>
    <row r="1" spans="1:9">
      <c r="A1" s="33"/>
      <c r="B1" s="33"/>
      <c r="C1" s="33"/>
      <c r="D1" s="33"/>
      <c r="E1" s="33"/>
      <c r="F1" s="33"/>
      <c r="G1" s="33"/>
      <c r="H1" s="76" t="s">
        <v>4991</v>
      </c>
      <c r="I1" s="44" t="s">
        <v>111</v>
      </c>
    </row>
    <row r="2" spans="1:9">
      <c r="A2" s="33"/>
      <c r="B2" s="33"/>
      <c r="C2" s="33"/>
      <c r="D2" s="33"/>
      <c r="E2" s="33"/>
      <c r="F2" s="33"/>
      <c r="G2" s="33"/>
      <c r="H2" s="33"/>
      <c r="I2" s="33"/>
    </row>
    <row r="3" spans="1:9">
      <c r="A3" s="33"/>
      <c r="B3" s="33"/>
      <c r="C3" s="33"/>
      <c r="D3" s="33"/>
      <c r="E3" s="33"/>
      <c r="F3" s="33"/>
      <c r="G3" s="33"/>
      <c r="H3" s="33"/>
      <c r="I3" s="33"/>
    </row>
    <row r="4" spans="1:9" ht="9" customHeight="1">
      <c r="A4" s="33"/>
      <c r="B4" s="33"/>
      <c r="C4" s="33"/>
      <c r="D4" s="33"/>
      <c r="E4" s="33"/>
      <c r="F4" s="33"/>
      <c r="G4" s="33"/>
      <c r="H4" s="33"/>
      <c r="I4" s="33"/>
    </row>
    <row r="5" spans="1:9" ht="27.75" customHeight="1">
      <c r="A5" s="207" t="s">
        <v>0</v>
      </c>
      <c r="B5" s="207"/>
      <c r="C5" s="207"/>
      <c r="D5" s="207"/>
      <c r="E5" s="207"/>
      <c r="F5" s="207"/>
      <c r="G5" s="207"/>
      <c r="H5" s="207"/>
      <c r="I5" s="207"/>
    </row>
    <row r="6" spans="1:9" ht="31.5" customHeight="1">
      <c r="A6" s="34"/>
      <c r="B6" s="34"/>
      <c r="C6" s="36"/>
      <c r="D6" s="34"/>
      <c r="E6" s="34"/>
      <c r="F6" s="34"/>
      <c r="G6" s="34"/>
      <c r="H6" s="34"/>
      <c r="I6" s="34"/>
    </row>
    <row r="7" spans="1:9" ht="36.75" customHeight="1">
      <c r="A7" s="34"/>
      <c r="B7" s="34"/>
      <c r="C7" s="34"/>
      <c r="D7" s="34"/>
      <c r="E7" s="34"/>
      <c r="F7" s="34"/>
      <c r="G7" s="34"/>
      <c r="H7" s="34"/>
      <c r="I7" s="34"/>
    </row>
    <row r="8" spans="1:9" ht="36.75" customHeight="1">
      <c r="A8" s="35"/>
      <c r="B8" s="34"/>
      <c r="C8" s="34"/>
      <c r="D8" s="34"/>
      <c r="E8" s="34"/>
      <c r="F8" s="34"/>
      <c r="G8" s="34"/>
      <c r="H8" s="34"/>
      <c r="I8" s="34"/>
    </row>
    <row r="9" spans="1:9" ht="36.75" customHeight="1">
      <c r="A9" s="35"/>
      <c r="B9" s="37" t="s">
        <v>4992</v>
      </c>
      <c r="C9" s="34"/>
      <c r="D9" s="34"/>
      <c r="E9" s="34"/>
      <c r="F9" s="34"/>
      <c r="G9" s="34"/>
      <c r="H9" s="34"/>
      <c r="I9" s="34"/>
    </row>
    <row r="10" spans="1:9" ht="36.75" customHeight="1">
      <c r="A10" s="35"/>
      <c r="B10" s="37"/>
      <c r="C10" s="34"/>
      <c r="D10" s="34"/>
      <c r="E10" s="34"/>
      <c r="F10" s="34"/>
      <c r="G10" s="34"/>
      <c r="H10" s="34"/>
      <c r="I10" s="34"/>
    </row>
    <row r="11" spans="1:9" ht="36.75" customHeight="1">
      <c r="A11" s="35"/>
      <c r="B11" s="37"/>
      <c r="C11" s="34"/>
      <c r="D11" s="34"/>
      <c r="E11" s="34"/>
      <c r="F11" s="34"/>
      <c r="G11" s="34"/>
      <c r="H11" s="34"/>
      <c r="I11" s="34"/>
    </row>
    <row r="12" spans="1:9" ht="16.5" customHeight="1">
      <c r="A12" s="34"/>
      <c r="B12" s="34"/>
      <c r="C12" s="34"/>
      <c r="D12" s="34"/>
      <c r="E12" s="34"/>
      <c r="F12" s="34"/>
      <c r="G12" s="34"/>
      <c r="H12" s="34"/>
      <c r="I12" s="34"/>
    </row>
    <row r="13" spans="1:9" ht="36.75" customHeight="1">
      <c r="A13" s="34"/>
      <c r="B13" s="34"/>
      <c r="C13" s="34"/>
      <c r="D13" s="34"/>
      <c r="E13" s="34"/>
      <c r="F13" s="34"/>
      <c r="G13" s="34"/>
      <c r="H13" s="34"/>
      <c r="I13" s="34"/>
    </row>
    <row r="14" spans="1:9">
      <c r="A14" s="33"/>
      <c r="B14" s="33"/>
      <c r="C14" s="33"/>
      <c r="D14" s="33"/>
      <c r="F14" s="33"/>
      <c r="G14" s="33"/>
      <c r="H14" s="33"/>
      <c r="I14" s="33"/>
    </row>
    <row r="15" spans="1:9">
      <c r="A15" s="33"/>
      <c r="B15" s="33"/>
      <c r="C15" s="33"/>
      <c r="D15" s="33"/>
      <c r="E15" s="33"/>
      <c r="F15" s="33"/>
      <c r="G15" s="33"/>
      <c r="H15" s="33"/>
      <c r="I15" s="33"/>
    </row>
    <row r="16" spans="1:9" ht="9" customHeight="1">
      <c r="A16" s="33"/>
      <c r="B16" s="33"/>
      <c r="C16" s="209" t="s">
        <v>1</v>
      </c>
      <c r="D16" s="209"/>
      <c r="E16" s="209"/>
      <c r="F16" s="209"/>
      <c r="G16" s="209"/>
      <c r="H16" s="209"/>
      <c r="I16" s="209"/>
    </row>
    <row r="17" spans="1:11" ht="10.5" customHeight="1">
      <c r="A17" s="33"/>
      <c r="B17" s="33"/>
      <c r="C17" s="209"/>
      <c r="D17" s="209"/>
      <c r="E17" s="209"/>
      <c r="F17" s="209"/>
      <c r="G17" s="209"/>
      <c r="H17" s="209"/>
      <c r="I17" s="209"/>
    </row>
    <row r="18" spans="1:11" ht="37" customHeight="1">
      <c r="A18" s="33"/>
      <c r="B18" s="33"/>
      <c r="C18" s="216" t="s">
        <v>4990</v>
      </c>
      <c r="D18" s="217"/>
      <c r="E18" s="217"/>
      <c r="F18" s="218"/>
      <c r="G18" s="64"/>
      <c r="H18" s="64"/>
      <c r="I18" s="57"/>
    </row>
    <row r="19" spans="1:11">
      <c r="A19" s="33"/>
      <c r="B19" s="33"/>
      <c r="C19" s="33"/>
      <c r="D19" s="33"/>
      <c r="E19" s="33"/>
      <c r="F19" s="33"/>
      <c r="G19" s="33"/>
      <c r="H19" s="33"/>
      <c r="I19" s="33"/>
    </row>
    <row r="20" spans="1:11" ht="58.5" customHeight="1">
      <c r="A20" s="33"/>
      <c r="B20" s="33"/>
      <c r="C20" s="208" t="s">
        <v>4959</v>
      </c>
      <c r="D20" s="208"/>
      <c r="E20" s="208"/>
      <c r="F20" s="208"/>
      <c r="G20" s="208"/>
      <c r="H20" s="208"/>
      <c r="I20" s="208"/>
    </row>
    <row r="21" spans="1:11" ht="13.5" thickBot="1">
      <c r="A21" s="33"/>
      <c r="B21" s="33"/>
      <c r="C21" s="37"/>
      <c r="D21" s="33"/>
      <c r="E21" s="33"/>
      <c r="F21" s="33"/>
      <c r="G21" s="33"/>
      <c r="H21" s="33"/>
      <c r="I21" s="33"/>
    </row>
    <row r="22" spans="1:11" ht="18.5" customHeight="1">
      <c r="A22" s="33"/>
      <c r="B22" s="33"/>
      <c r="C22" s="210" t="s">
        <v>4989</v>
      </c>
      <c r="D22" s="211"/>
      <c r="E22" s="211"/>
      <c r="F22" s="212"/>
      <c r="G22" s="33"/>
      <c r="H22" s="33"/>
      <c r="I22" s="33"/>
      <c r="K22" s="6"/>
    </row>
    <row r="23" spans="1:11" ht="23" customHeight="1" thickBot="1">
      <c r="A23" s="33"/>
      <c r="B23" s="33"/>
      <c r="C23" s="213"/>
      <c r="D23" s="214"/>
      <c r="E23" s="214"/>
      <c r="F23" s="215"/>
      <c r="G23" s="33"/>
      <c r="H23" s="33"/>
      <c r="I23" s="33"/>
      <c r="K23" s="6"/>
    </row>
    <row r="24" spans="1:11" ht="28.5" customHeight="1">
      <c r="A24" s="33"/>
      <c r="B24" s="33"/>
      <c r="C24" s="33"/>
      <c r="D24" s="33"/>
      <c r="E24" s="33"/>
      <c r="F24" s="33"/>
      <c r="G24" s="33"/>
      <c r="H24" s="33"/>
      <c r="I24" s="33"/>
      <c r="K24" s="6"/>
    </row>
    <row r="25" spans="1:11" ht="10" customHeight="1">
      <c r="A25" s="33"/>
      <c r="B25" s="33"/>
      <c r="C25" s="58"/>
      <c r="D25" s="58"/>
      <c r="E25" s="58"/>
      <c r="F25" s="58"/>
      <c r="G25" s="58"/>
      <c r="H25" s="58"/>
      <c r="I25" s="58"/>
      <c r="K25" s="6"/>
    </row>
    <row r="26" spans="1:11">
      <c r="A26" s="33"/>
      <c r="B26" s="33"/>
      <c r="C26" s="33"/>
      <c r="D26" s="33"/>
      <c r="E26" s="33"/>
      <c r="F26" s="33"/>
      <c r="G26" s="33"/>
      <c r="H26" s="33"/>
      <c r="I26" s="33"/>
    </row>
    <row r="27" spans="1:11">
      <c r="A27" s="33"/>
      <c r="B27" s="33"/>
      <c r="C27" s="44" t="s">
        <v>4955</v>
      </c>
      <c r="D27" s="33"/>
      <c r="E27" s="33"/>
      <c r="F27" s="33"/>
      <c r="G27" s="33"/>
      <c r="H27" s="33"/>
      <c r="I27" s="33"/>
    </row>
    <row r="28" spans="1:11">
      <c r="A28" s="33"/>
      <c r="B28" s="33"/>
      <c r="C28" s="33"/>
      <c r="D28" s="33"/>
      <c r="E28" s="33"/>
      <c r="F28" s="33"/>
      <c r="G28" s="33"/>
      <c r="H28" s="33"/>
      <c r="I28" s="33"/>
    </row>
    <row r="29" spans="1:11">
      <c r="A29" s="33"/>
      <c r="B29" s="33"/>
      <c r="C29" s="33"/>
      <c r="D29" s="33"/>
      <c r="E29" s="33"/>
      <c r="F29" s="33"/>
      <c r="G29" s="33"/>
      <c r="H29" s="33"/>
      <c r="I29" s="33"/>
    </row>
    <row r="30" spans="1:11">
      <c r="A30" s="33"/>
      <c r="B30" s="33"/>
      <c r="C30" s="33"/>
      <c r="D30" s="33"/>
      <c r="E30" s="33"/>
      <c r="F30" s="33"/>
      <c r="G30" s="33"/>
      <c r="H30" s="33"/>
      <c r="I30" s="33"/>
    </row>
    <row r="31" spans="1:11">
      <c r="A31" s="33"/>
      <c r="B31" s="33"/>
      <c r="C31" s="44" t="s">
        <v>4958</v>
      </c>
      <c r="D31" s="33"/>
      <c r="E31" s="33"/>
      <c r="F31" s="33"/>
      <c r="G31" s="33"/>
      <c r="H31" s="33"/>
      <c r="I31" s="33"/>
    </row>
    <row r="32" spans="1:11">
      <c r="A32" s="33"/>
      <c r="B32" s="33"/>
      <c r="C32" s="33"/>
      <c r="D32" s="33"/>
      <c r="E32" s="33"/>
      <c r="F32" s="33"/>
      <c r="G32" s="33"/>
      <c r="H32" s="33"/>
      <c r="I32" s="33"/>
    </row>
    <row r="33" spans="1:9">
      <c r="A33" s="33"/>
      <c r="B33" s="33"/>
      <c r="C33" s="33"/>
      <c r="D33" s="33"/>
      <c r="E33" s="33"/>
      <c r="F33" s="33"/>
      <c r="G33" s="33"/>
      <c r="H33" s="33"/>
      <c r="I33" s="33"/>
    </row>
    <row r="34" spans="1:9">
      <c r="A34" s="33"/>
      <c r="B34" s="33"/>
      <c r="C34" s="33"/>
      <c r="D34" s="33"/>
      <c r="E34" s="33"/>
      <c r="F34" s="33"/>
      <c r="G34" s="33"/>
      <c r="H34" s="33"/>
      <c r="I34" s="33"/>
    </row>
    <row r="35" spans="1:9">
      <c r="A35" s="33"/>
      <c r="B35" s="33"/>
      <c r="C35" s="33"/>
      <c r="D35" s="33"/>
      <c r="E35" s="33"/>
      <c r="F35" s="33"/>
      <c r="G35" s="33"/>
      <c r="H35" s="33"/>
      <c r="I35" s="33"/>
    </row>
    <row r="36" spans="1:9" ht="4" customHeight="1">
      <c r="A36" s="33"/>
      <c r="B36" s="33"/>
      <c r="C36" s="33"/>
      <c r="D36" s="33"/>
      <c r="E36" s="33"/>
      <c r="F36" s="33"/>
      <c r="G36" s="33"/>
      <c r="H36" s="33"/>
      <c r="I36" s="33"/>
    </row>
    <row r="37" spans="1:9">
      <c r="A37" s="33"/>
      <c r="B37" s="33"/>
      <c r="C37" s="76" t="s">
        <v>4993</v>
      </c>
      <c r="D37" s="33"/>
      <c r="E37" s="33"/>
      <c r="F37" s="33"/>
      <c r="G37" s="33"/>
      <c r="H37" s="33"/>
      <c r="I37" s="33"/>
    </row>
    <row r="38" spans="1:9" ht="28" customHeight="1">
      <c r="A38" s="33"/>
      <c r="B38" s="33"/>
      <c r="C38" s="33"/>
      <c r="D38" s="33"/>
      <c r="E38" s="33"/>
      <c r="F38" s="33"/>
      <c r="G38" s="33"/>
      <c r="H38" s="33"/>
      <c r="I38" s="33"/>
    </row>
    <row r="39" spans="1:9">
      <c r="A39" s="33"/>
      <c r="B39" s="33"/>
      <c r="C39" s="33"/>
      <c r="D39" s="33"/>
      <c r="E39" s="33"/>
      <c r="F39" s="33"/>
      <c r="G39" s="33"/>
      <c r="H39" s="33"/>
      <c r="I39" s="33"/>
    </row>
    <row r="40" spans="1:9">
      <c r="A40" s="33"/>
      <c r="B40" s="33"/>
      <c r="C40" s="33"/>
      <c r="D40" s="33"/>
      <c r="E40" s="33"/>
      <c r="F40" s="33"/>
      <c r="G40" s="33"/>
      <c r="H40" s="33"/>
      <c r="I40" s="33"/>
    </row>
    <row r="41" spans="1:9">
      <c r="A41" s="33"/>
      <c r="B41" s="33"/>
      <c r="C41" s="33"/>
      <c r="D41" s="33"/>
      <c r="E41" s="33"/>
      <c r="F41" s="33"/>
      <c r="G41" s="33"/>
      <c r="H41" s="33"/>
      <c r="I41" s="33"/>
    </row>
    <row r="42" spans="1:9">
      <c r="A42" s="33"/>
      <c r="B42" s="33"/>
      <c r="C42" s="33"/>
      <c r="D42" s="33"/>
      <c r="E42" s="33"/>
      <c r="F42" s="33"/>
      <c r="G42" s="33"/>
      <c r="H42" s="33"/>
      <c r="I42" s="33"/>
    </row>
    <row r="43" spans="1:9">
      <c r="A43" s="33"/>
      <c r="B43" s="33"/>
      <c r="C43" s="33"/>
      <c r="D43" s="33"/>
      <c r="E43" s="33"/>
      <c r="F43" s="33"/>
      <c r="G43" s="33"/>
      <c r="H43" s="33"/>
      <c r="I43" s="33"/>
    </row>
    <row r="44" spans="1:9">
      <c r="A44" s="33"/>
      <c r="B44" s="33"/>
      <c r="C44" s="33"/>
      <c r="D44" s="33"/>
      <c r="E44" s="33"/>
      <c r="F44" s="33"/>
      <c r="G44" s="33"/>
      <c r="H44" s="33"/>
      <c r="I44" s="33"/>
    </row>
    <row r="45" spans="1:9">
      <c r="A45" s="33"/>
      <c r="B45" s="33"/>
      <c r="C45" s="33"/>
      <c r="D45" s="33"/>
      <c r="E45" s="33"/>
      <c r="F45" s="33"/>
      <c r="G45" s="33"/>
      <c r="H45" s="33"/>
      <c r="I45" s="33"/>
    </row>
    <row r="46" spans="1:9">
      <c r="A46" s="33"/>
      <c r="B46" s="33"/>
      <c r="C46" s="33"/>
      <c r="D46" s="33"/>
      <c r="E46" s="33"/>
      <c r="F46" s="33"/>
      <c r="G46" s="33"/>
      <c r="H46" s="33"/>
      <c r="I46" s="33"/>
    </row>
    <row r="47" spans="1:9">
      <c r="A47" s="33"/>
      <c r="B47" s="33"/>
      <c r="C47" s="33"/>
      <c r="D47" s="33"/>
      <c r="E47" s="33"/>
      <c r="F47" s="33"/>
      <c r="G47" s="33"/>
      <c r="H47" s="33"/>
      <c r="I47" s="33"/>
    </row>
    <row r="48" spans="1:9">
      <c r="A48" s="33"/>
      <c r="B48" s="33"/>
      <c r="C48" s="33"/>
      <c r="D48" s="33"/>
      <c r="E48" s="33"/>
      <c r="F48" s="33"/>
      <c r="G48" s="33"/>
      <c r="H48" s="33"/>
      <c r="I48" s="33"/>
    </row>
    <row r="49" spans="1:9">
      <c r="A49" s="33"/>
      <c r="B49" s="33"/>
      <c r="C49" s="33"/>
      <c r="D49" s="33"/>
      <c r="E49" s="33"/>
      <c r="F49" s="33"/>
      <c r="G49" s="33"/>
      <c r="H49" s="33"/>
      <c r="I49" s="33"/>
    </row>
    <row r="50" spans="1:9">
      <c r="A50" s="33"/>
      <c r="B50" s="33"/>
      <c r="C50" s="33"/>
      <c r="D50" s="33"/>
      <c r="E50" s="33"/>
      <c r="F50" s="33"/>
      <c r="G50" s="33"/>
      <c r="H50" s="33"/>
      <c r="I50" s="33"/>
    </row>
    <row r="51" spans="1:9">
      <c r="A51" s="33"/>
      <c r="B51" s="33"/>
      <c r="C51" s="33"/>
      <c r="D51" s="33"/>
      <c r="E51" s="33"/>
      <c r="F51" s="33"/>
      <c r="G51" s="33"/>
      <c r="H51" s="33"/>
      <c r="I51" s="33"/>
    </row>
    <row r="52" spans="1:9">
      <c r="A52" s="33"/>
      <c r="B52" s="33"/>
      <c r="C52" s="33"/>
      <c r="D52" s="33"/>
      <c r="E52" s="33"/>
      <c r="F52" s="33"/>
      <c r="G52" s="33"/>
      <c r="H52" s="33"/>
      <c r="I52" s="33"/>
    </row>
    <row r="53" spans="1:9">
      <c r="A53" s="33"/>
      <c r="B53" s="33"/>
      <c r="C53" s="33"/>
      <c r="D53" s="33"/>
      <c r="E53" s="33"/>
      <c r="F53" s="33"/>
      <c r="G53" s="33"/>
      <c r="H53" s="33"/>
      <c r="I53" s="33"/>
    </row>
    <row r="54" spans="1:9">
      <c r="A54" s="33"/>
      <c r="B54" s="33"/>
      <c r="C54" s="33"/>
      <c r="D54" s="33"/>
      <c r="E54" s="33"/>
      <c r="F54" s="33"/>
      <c r="G54" s="33"/>
      <c r="H54" s="33"/>
      <c r="I54" s="33"/>
    </row>
    <row r="55" spans="1:9">
      <c r="A55" s="33"/>
      <c r="B55" s="33"/>
      <c r="C55" s="33"/>
      <c r="D55" s="33"/>
      <c r="E55" s="33"/>
      <c r="F55" s="33"/>
      <c r="G55" s="33"/>
      <c r="H55" s="33"/>
      <c r="I55" s="33"/>
    </row>
    <row r="56" spans="1:9">
      <c r="A56" s="33"/>
      <c r="B56" s="33"/>
      <c r="C56" s="33"/>
      <c r="D56" s="33"/>
      <c r="E56" s="33"/>
      <c r="F56" s="33"/>
      <c r="G56" s="33"/>
      <c r="H56" s="33"/>
      <c r="I56" s="33"/>
    </row>
    <row r="57" spans="1:9">
      <c r="A57" s="33"/>
      <c r="B57" s="33"/>
      <c r="C57" s="33"/>
      <c r="D57" s="33"/>
      <c r="E57" s="33"/>
      <c r="F57" s="33"/>
      <c r="G57" s="33"/>
      <c r="H57" s="33"/>
      <c r="I57" s="33"/>
    </row>
    <row r="58" spans="1:9">
      <c r="A58" s="33"/>
      <c r="B58" s="33"/>
      <c r="C58" s="33"/>
      <c r="D58" s="33"/>
      <c r="E58" s="33"/>
      <c r="F58" s="33"/>
      <c r="G58" s="33"/>
      <c r="H58" s="33"/>
      <c r="I58" s="33"/>
    </row>
    <row r="59" spans="1:9">
      <c r="A59" s="33"/>
      <c r="B59" s="33"/>
      <c r="C59" s="33"/>
      <c r="D59" s="33"/>
      <c r="E59" s="33"/>
      <c r="F59" s="33"/>
      <c r="G59" s="33"/>
      <c r="H59" s="33"/>
      <c r="I59" s="33"/>
    </row>
    <row r="60" spans="1:9">
      <c r="A60" s="33"/>
      <c r="B60" s="33"/>
      <c r="C60" s="33"/>
      <c r="D60" s="33"/>
      <c r="E60" s="33"/>
      <c r="F60" s="33"/>
      <c r="G60" s="33"/>
      <c r="H60" s="33"/>
      <c r="I60" s="33"/>
    </row>
    <row r="61" spans="1:9">
      <c r="A61" s="33"/>
      <c r="B61" s="33"/>
      <c r="C61" s="33"/>
      <c r="D61" s="33"/>
      <c r="E61" s="33"/>
      <c r="F61" s="33"/>
      <c r="G61" s="33"/>
      <c r="H61" s="33"/>
      <c r="I61" s="33"/>
    </row>
    <row r="62" spans="1:9">
      <c r="A62" s="33"/>
      <c r="B62" s="33"/>
      <c r="C62" s="33"/>
      <c r="D62" s="33"/>
      <c r="E62" s="33"/>
      <c r="F62" s="33"/>
      <c r="G62" s="33"/>
      <c r="H62" s="33"/>
      <c r="I62" s="33"/>
    </row>
    <row r="63" spans="1:9">
      <c r="A63" s="33"/>
      <c r="B63" s="33"/>
      <c r="C63" s="33"/>
      <c r="D63" s="33"/>
      <c r="E63" s="33"/>
      <c r="F63" s="33"/>
      <c r="G63" s="33"/>
      <c r="H63" s="33"/>
      <c r="I63" s="33"/>
    </row>
    <row r="64" spans="1:9">
      <c r="A64" s="33"/>
      <c r="B64" s="33"/>
      <c r="C64" s="33"/>
      <c r="D64" s="33"/>
      <c r="E64" s="33"/>
      <c r="F64" s="33"/>
      <c r="G64" s="33"/>
      <c r="H64" s="33"/>
      <c r="I64" s="33"/>
    </row>
    <row r="65" spans="1:9">
      <c r="A65" s="33"/>
      <c r="B65" s="33"/>
      <c r="C65" s="33"/>
      <c r="D65" s="33"/>
      <c r="E65" s="33"/>
      <c r="F65" s="33"/>
      <c r="G65" s="33"/>
      <c r="H65" s="33"/>
      <c r="I65" s="33"/>
    </row>
    <row r="66" spans="1:9">
      <c r="A66" s="33"/>
      <c r="B66" s="33"/>
      <c r="C66" s="33"/>
      <c r="D66" s="33"/>
      <c r="E66" s="33"/>
      <c r="F66" s="33"/>
      <c r="G66" s="33"/>
      <c r="H66" s="33"/>
      <c r="I66" s="33"/>
    </row>
  </sheetData>
  <sheetProtection algorithmName="SHA-512" hashValue="d3ywqyIGgAcXi7KTRY9pLvmrEh48AKQvldseTmFogpdjwfjoOHDi3T8D60qDFkBuANAHohrtoGT+Oxdm1ajWSg==" saltValue="OQNKvXsCfqMKOoSYKRpL/A==" spinCount="100000" sheet="1" objects="1" scenarios="1"/>
  <mergeCells count="5">
    <mergeCell ref="A5:I5"/>
    <mergeCell ref="C20:I20"/>
    <mergeCell ref="C16:I17"/>
    <mergeCell ref="C22:F23"/>
    <mergeCell ref="C18:F18"/>
  </mergeCells>
  <phoneticPr fontId="1"/>
  <pageMargins left="0.59055118110236227" right="0.59055118110236227" top="0.51181102362204722" bottom="0.51181102362204722" header="0.31496062992125984" footer="0.31496062992125984"/>
  <pageSetup paperSize="9" scale="97" orientation="portrait" horizontalDpi="4294967293" r:id="rId1"/>
  <rowBreaks count="1" manualBreakCount="1">
    <brk id="38" max="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1:G30"/>
  <sheetViews>
    <sheetView view="pageBreakPreview" zoomScaleNormal="100" zoomScaleSheetLayoutView="100" workbookViewId="0">
      <selection activeCell="C17" sqref="C17:C18"/>
    </sheetView>
  </sheetViews>
  <sheetFormatPr defaultRowHeight="18"/>
  <cols>
    <col min="1" max="1" width="1.25" style="13" customWidth="1"/>
    <col min="2" max="2" width="25.58203125" style="13" customWidth="1"/>
    <col min="3" max="3" width="19.75" style="13" customWidth="1"/>
    <col min="4" max="4" width="38.58203125" style="13" customWidth="1"/>
    <col min="5" max="5" width="2.58203125" style="13" customWidth="1"/>
    <col min="6" max="6" width="1.25" style="13" customWidth="1"/>
    <col min="7" max="256" width="9" style="13"/>
    <col min="257" max="257" width="1.25" style="13" customWidth="1"/>
    <col min="258" max="258" width="25.58203125" style="13" customWidth="1"/>
    <col min="259" max="259" width="19.75" style="13" customWidth="1"/>
    <col min="260" max="260" width="38.58203125" style="13" customWidth="1"/>
    <col min="261" max="261" width="2.58203125" style="13" customWidth="1"/>
    <col min="262" max="262" width="1.25" style="13" customWidth="1"/>
    <col min="263" max="512" width="9" style="13"/>
    <col min="513" max="513" width="1.25" style="13" customWidth="1"/>
    <col min="514" max="514" width="25.58203125" style="13" customWidth="1"/>
    <col min="515" max="515" width="19.75" style="13" customWidth="1"/>
    <col min="516" max="516" width="38.58203125" style="13" customWidth="1"/>
    <col min="517" max="517" width="2.58203125" style="13" customWidth="1"/>
    <col min="518" max="518" width="1.25" style="13" customWidth="1"/>
    <col min="519" max="768" width="9" style="13"/>
    <col min="769" max="769" width="1.25" style="13" customWidth="1"/>
    <col min="770" max="770" width="25.58203125" style="13" customWidth="1"/>
    <col min="771" max="771" width="19.75" style="13" customWidth="1"/>
    <col min="772" max="772" width="38.58203125" style="13" customWidth="1"/>
    <col min="773" max="773" width="2.58203125" style="13" customWidth="1"/>
    <col min="774" max="774" width="1.25" style="13" customWidth="1"/>
    <col min="775" max="1024" width="9" style="13"/>
    <col min="1025" max="1025" width="1.25" style="13" customWidth="1"/>
    <col min="1026" max="1026" width="25.58203125" style="13" customWidth="1"/>
    <col min="1027" max="1027" width="19.75" style="13" customWidth="1"/>
    <col min="1028" max="1028" width="38.58203125" style="13" customWidth="1"/>
    <col min="1029" max="1029" width="2.58203125" style="13" customWidth="1"/>
    <col min="1030" max="1030" width="1.25" style="13" customWidth="1"/>
    <col min="1031" max="1280" width="9" style="13"/>
    <col min="1281" max="1281" width="1.25" style="13" customWidth="1"/>
    <col min="1282" max="1282" width="25.58203125" style="13" customWidth="1"/>
    <col min="1283" max="1283" width="19.75" style="13" customWidth="1"/>
    <col min="1284" max="1284" width="38.58203125" style="13" customWidth="1"/>
    <col min="1285" max="1285" width="2.58203125" style="13" customWidth="1"/>
    <col min="1286" max="1286" width="1.25" style="13" customWidth="1"/>
    <col min="1287" max="1536" width="9" style="13"/>
    <col min="1537" max="1537" width="1.25" style="13" customWidth="1"/>
    <col min="1538" max="1538" width="25.58203125" style="13" customWidth="1"/>
    <col min="1539" max="1539" width="19.75" style="13" customWidth="1"/>
    <col min="1540" max="1540" width="38.58203125" style="13" customWidth="1"/>
    <col min="1541" max="1541" width="2.58203125" style="13" customWidth="1"/>
    <col min="1542" max="1542" width="1.25" style="13" customWidth="1"/>
    <col min="1543" max="1792" width="9" style="13"/>
    <col min="1793" max="1793" width="1.25" style="13" customWidth="1"/>
    <col min="1794" max="1794" width="25.58203125" style="13" customWidth="1"/>
    <col min="1795" max="1795" width="19.75" style="13" customWidth="1"/>
    <col min="1796" max="1796" width="38.58203125" style="13" customWidth="1"/>
    <col min="1797" max="1797" width="2.58203125" style="13" customWidth="1"/>
    <col min="1798" max="1798" width="1.25" style="13" customWidth="1"/>
    <col min="1799" max="2048" width="9" style="13"/>
    <col min="2049" max="2049" width="1.25" style="13" customWidth="1"/>
    <col min="2050" max="2050" width="25.58203125" style="13" customWidth="1"/>
    <col min="2051" max="2051" width="19.75" style="13" customWidth="1"/>
    <col min="2052" max="2052" width="38.58203125" style="13" customWidth="1"/>
    <col min="2053" max="2053" width="2.58203125" style="13" customWidth="1"/>
    <col min="2054" max="2054" width="1.25" style="13" customWidth="1"/>
    <col min="2055" max="2304" width="9" style="13"/>
    <col min="2305" max="2305" width="1.25" style="13" customWidth="1"/>
    <col min="2306" max="2306" width="25.58203125" style="13" customWidth="1"/>
    <col min="2307" max="2307" width="19.75" style="13" customWidth="1"/>
    <col min="2308" max="2308" width="38.58203125" style="13" customWidth="1"/>
    <col min="2309" max="2309" width="2.58203125" style="13" customWidth="1"/>
    <col min="2310" max="2310" width="1.25" style="13" customWidth="1"/>
    <col min="2311" max="2560" width="9" style="13"/>
    <col min="2561" max="2561" width="1.25" style="13" customWidth="1"/>
    <col min="2562" max="2562" width="25.58203125" style="13" customWidth="1"/>
    <col min="2563" max="2563" width="19.75" style="13" customWidth="1"/>
    <col min="2564" max="2564" width="38.58203125" style="13" customWidth="1"/>
    <col min="2565" max="2565" width="2.58203125" style="13" customWidth="1"/>
    <col min="2566" max="2566" width="1.25" style="13" customWidth="1"/>
    <col min="2567" max="2816" width="9" style="13"/>
    <col min="2817" max="2817" width="1.25" style="13" customWidth="1"/>
    <col min="2818" max="2818" width="25.58203125" style="13" customWidth="1"/>
    <col min="2819" max="2819" width="19.75" style="13" customWidth="1"/>
    <col min="2820" max="2820" width="38.58203125" style="13" customWidth="1"/>
    <col min="2821" max="2821" width="2.58203125" style="13" customWidth="1"/>
    <col min="2822" max="2822" width="1.25" style="13" customWidth="1"/>
    <col min="2823" max="3072" width="9" style="13"/>
    <col min="3073" max="3073" width="1.25" style="13" customWidth="1"/>
    <col min="3074" max="3074" width="25.58203125" style="13" customWidth="1"/>
    <col min="3075" max="3075" width="19.75" style="13" customWidth="1"/>
    <col min="3076" max="3076" width="38.58203125" style="13" customWidth="1"/>
    <col min="3077" max="3077" width="2.58203125" style="13" customWidth="1"/>
    <col min="3078" max="3078" width="1.25" style="13" customWidth="1"/>
    <col min="3079" max="3328" width="9" style="13"/>
    <col min="3329" max="3329" width="1.25" style="13" customWidth="1"/>
    <col min="3330" max="3330" width="25.58203125" style="13" customWidth="1"/>
    <col min="3331" max="3331" width="19.75" style="13" customWidth="1"/>
    <col min="3332" max="3332" width="38.58203125" style="13" customWidth="1"/>
    <col min="3333" max="3333" width="2.58203125" style="13" customWidth="1"/>
    <col min="3334" max="3334" width="1.25" style="13" customWidth="1"/>
    <col min="3335" max="3584" width="9" style="13"/>
    <col min="3585" max="3585" width="1.25" style="13" customWidth="1"/>
    <col min="3586" max="3586" width="25.58203125" style="13" customWidth="1"/>
    <col min="3587" max="3587" width="19.75" style="13" customWidth="1"/>
    <col min="3588" max="3588" width="38.58203125" style="13" customWidth="1"/>
    <col min="3589" max="3589" width="2.58203125" style="13" customWidth="1"/>
    <col min="3590" max="3590" width="1.25" style="13" customWidth="1"/>
    <col min="3591" max="3840" width="9" style="13"/>
    <col min="3841" max="3841" width="1.25" style="13" customWidth="1"/>
    <col min="3842" max="3842" width="25.58203125" style="13" customWidth="1"/>
    <col min="3843" max="3843" width="19.75" style="13" customWidth="1"/>
    <col min="3844" max="3844" width="38.58203125" style="13" customWidth="1"/>
    <col min="3845" max="3845" width="2.58203125" style="13" customWidth="1"/>
    <col min="3846" max="3846" width="1.25" style="13" customWidth="1"/>
    <col min="3847" max="4096" width="9" style="13"/>
    <col min="4097" max="4097" width="1.25" style="13" customWidth="1"/>
    <col min="4098" max="4098" width="25.58203125" style="13" customWidth="1"/>
    <col min="4099" max="4099" width="19.75" style="13" customWidth="1"/>
    <col min="4100" max="4100" width="38.58203125" style="13" customWidth="1"/>
    <col min="4101" max="4101" width="2.58203125" style="13" customWidth="1"/>
    <col min="4102" max="4102" width="1.25" style="13" customWidth="1"/>
    <col min="4103" max="4352" width="9" style="13"/>
    <col min="4353" max="4353" width="1.25" style="13" customWidth="1"/>
    <col min="4354" max="4354" width="25.58203125" style="13" customWidth="1"/>
    <col min="4355" max="4355" width="19.75" style="13" customWidth="1"/>
    <col min="4356" max="4356" width="38.58203125" style="13" customWidth="1"/>
    <col min="4357" max="4357" width="2.58203125" style="13" customWidth="1"/>
    <col min="4358" max="4358" width="1.25" style="13" customWidth="1"/>
    <col min="4359" max="4608" width="9" style="13"/>
    <col min="4609" max="4609" width="1.25" style="13" customWidth="1"/>
    <col min="4610" max="4610" width="25.58203125" style="13" customWidth="1"/>
    <col min="4611" max="4611" width="19.75" style="13" customWidth="1"/>
    <col min="4612" max="4612" width="38.58203125" style="13" customWidth="1"/>
    <col min="4613" max="4613" width="2.58203125" style="13" customWidth="1"/>
    <col min="4614" max="4614" width="1.25" style="13" customWidth="1"/>
    <col min="4615" max="4864" width="9" style="13"/>
    <col min="4865" max="4865" width="1.25" style="13" customWidth="1"/>
    <col min="4866" max="4866" width="25.58203125" style="13" customWidth="1"/>
    <col min="4867" max="4867" width="19.75" style="13" customWidth="1"/>
    <col min="4868" max="4868" width="38.58203125" style="13" customWidth="1"/>
    <col min="4869" max="4869" width="2.58203125" style="13" customWidth="1"/>
    <col min="4870" max="4870" width="1.25" style="13" customWidth="1"/>
    <col min="4871" max="5120" width="9" style="13"/>
    <col min="5121" max="5121" width="1.25" style="13" customWidth="1"/>
    <col min="5122" max="5122" width="25.58203125" style="13" customWidth="1"/>
    <col min="5123" max="5123" width="19.75" style="13" customWidth="1"/>
    <col min="5124" max="5124" width="38.58203125" style="13" customWidth="1"/>
    <col min="5125" max="5125" width="2.58203125" style="13" customWidth="1"/>
    <col min="5126" max="5126" width="1.25" style="13" customWidth="1"/>
    <col min="5127" max="5376" width="9" style="13"/>
    <col min="5377" max="5377" width="1.25" style="13" customWidth="1"/>
    <col min="5378" max="5378" width="25.58203125" style="13" customWidth="1"/>
    <col min="5379" max="5379" width="19.75" style="13" customWidth="1"/>
    <col min="5380" max="5380" width="38.58203125" style="13" customWidth="1"/>
    <col min="5381" max="5381" width="2.58203125" style="13" customWidth="1"/>
    <col min="5382" max="5382" width="1.25" style="13" customWidth="1"/>
    <col min="5383" max="5632" width="9" style="13"/>
    <col min="5633" max="5633" width="1.25" style="13" customWidth="1"/>
    <col min="5634" max="5634" width="25.58203125" style="13" customWidth="1"/>
    <col min="5635" max="5635" width="19.75" style="13" customWidth="1"/>
    <col min="5636" max="5636" width="38.58203125" style="13" customWidth="1"/>
    <col min="5637" max="5637" width="2.58203125" style="13" customWidth="1"/>
    <col min="5638" max="5638" width="1.25" style="13" customWidth="1"/>
    <col min="5639" max="5888" width="9" style="13"/>
    <col min="5889" max="5889" width="1.25" style="13" customWidth="1"/>
    <col min="5890" max="5890" width="25.58203125" style="13" customWidth="1"/>
    <col min="5891" max="5891" width="19.75" style="13" customWidth="1"/>
    <col min="5892" max="5892" width="38.58203125" style="13" customWidth="1"/>
    <col min="5893" max="5893" width="2.58203125" style="13" customWidth="1"/>
    <col min="5894" max="5894" width="1.25" style="13" customWidth="1"/>
    <col min="5895" max="6144" width="9" style="13"/>
    <col min="6145" max="6145" width="1.25" style="13" customWidth="1"/>
    <col min="6146" max="6146" width="25.58203125" style="13" customWidth="1"/>
    <col min="6147" max="6147" width="19.75" style="13" customWidth="1"/>
    <col min="6148" max="6148" width="38.58203125" style="13" customWidth="1"/>
    <col min="6149" max="6149" width="2.58203125" style="13" customWidth="1"/>
    <col min="6150" max="6150" width="1.25" style="13" customWidth="1"/>
    <col min="6151" max="6400" width="9" style="13"/>
    <col min="6401" max="6401" width="1.25" style="13" customWidth="1"/>
    <col min="6402" max="6402" width="25.58203125" style="13" customWidth="1"/>
    <col min="6403" max="6403" width="19.75" style="13" customWidth="1"/>
    <col min="6404" max="6404" width="38.58203125" style="13" customWidth="1"/>
    <col min="6405" max="6405" width="2.58203125" style="13" customWidth="1"/>
    <col min="6406" max="6406" width="1.25" style="13" customWidth="1"/>
    <col min="6407" max="6656" width="9" style="13"/>
    <col min="6657" max="6657" width="1.25" style="13" customWidth="1"/>
    <col min="6658" max="6658" width="25.58203125" style="13" customWidth="1"/>
    <col min="6659" max="6659" width="19.75" style="13" customWidth="1"/>
    <col min="6660" max="6660" width="38.58203125" style="13" customWidth="1"/>
    <col min="6661" max="6661" width="2.58203125" style="13" customWidth="1"/>
    <col min="6662" max="6662" width="1.25" style="13" customWidth="1"/>
    <col min="6663" max="6912" width="9" style="13"/>
    <col min="6913" max="6913" width="1.25" style="13" customWidth="1"/>
    <col min="6914" max="6914" width="25.58203125" style="13" customWidth="1"/>
    <col min="6915" max="6915" width="19.75" style="13" customWidth="1"/>
    <col min="6916" max="6916" width="38.58203125" style="13" customWidth="1"/>
    <col min="6917" max="6917" width="2.58203125" style="13" customWidth="1"/>
    <col min="6918" max="6918" width="1.25" style="13" customWidth="1"/>
    <col min="6919" max="7168" width="9" style="13"/>
    <col min="7169" max="7169" width="1.25" style="13" customWidth="1"/>
    <col min="7170" max="7170" width="25.58203125" style="13" customWidth="1"/>
    <col min="7171" max="7171" width="19.75" style="13" customWidth="1"/>
    <col min="7172" max="7172" width="38.58203125" style="13" customWidth="1"/>
    <col min="7173" max="7173" width="2.58203125" style="13" customWidth="1"/>
    <col min="7174" max="7174" width="1.25" style="13" customWidth="1"/>
    <col min="7175" max="7424" width="9" style="13"/>
    <col min="7425" max="7425" width="1.25" style="13" customWidth="1"/>
    <col min="7426" max="7426" width="25.58203125" style="13" customWidth="1"/>
    <col min="7427" max="7427" width="19.75" style="13" customWidth="1"/>
    <col min="7428" max="7428" width="38.58203125" style="13" customWidth="1"/>
    <col min="7429" max="7429" width="2.58203125" style="13" customWidth="1"/>
    <col min="7430" max="7430" width="1.25" style="13" customWidth="1"/>
    <col min="7431" max="7680" width="9" style="13"/>
    <col min="7681" max="7681" width="1.25" style="13" customWidth="1"/>
    <col min="7682" max="7682" width="25.58203125" style="13" customWidth="1"/>
    <col min="7683" max="7683" width="19.75" style="13" customWidth="1"/>
    <col min="7684" max="7684" width="38.58203125" style="13" customWidth="1"/>
    <col min="7685" max="7685" width="2.58203125" style="13" customWidth="1"/>
    <col min="7686" max="7686" width="1.25" style="13" customWidth="1"/>
    <col min="7687" max="7936" width="9" style="13"/>
    <col min="7937" max="7937" width="1.25" style="13" customWidth="1"/>
    <col min="7938" max="7938" width="25.58203125" style="13" customWidth="1"/>
    <col min="7939" max="7939" width="19.75" style="13" customWidth="1"/>
    <col min="7940" max="7940" width="38.58203125" style="13" customWidth="1"/>
    <col min="7941" max="7941" width="2.58203125" style="13" customWidth="1"/>
    <col min="7942" max="7942" width="1.25" style="13" customWidth="1"/>
    <col min="7943" max="8192" width="9" style="13"/>
    <col min="8193" max="8193" width="1.25" style="13" customWidth="1"/>
    <col min="8194" max="8194" width="25.58203125" style="13" customWidth="1"/>
    <col min="8195" max="8195" width="19.75" style="13" customWidth="1"/>
    <col min="8196" max="8196" width="38.58203125" style="13" customWidth="1"/>
    <col min="8197" max="8197" width="2.58203125" style="13" customWidth="1"/>
    <col min="8198" max="8198" width="1.25" style="13" customWidth="1"/>
    <col min="8199" max="8448" width="9" style="13"/>
    <col min="8449" max="8449" width="1.25" style="13" customWidth="1"/>
    <col min="8450" max="8450" width="25.58203125" style="13" customWidth="1"/>
    <col min="8451" max="8451" width="19.75" style="13" customWidth="1"/>
    <col min="8452" max="8452" width="38.58203125" style="13" customWidth="1"/>
    <col min="8453" max="8453" width="2.58203125" style="13" customWidth="1"/>
    <col min="8454" max="8454" width="1.25" style="13" customWidth="1"/>
    <col min="8455" max="8704" width="9" style="13"/>
    <col min="8705" max="8705" width="1.25" style="13" customWidth="1"/>
    <col min="8706" max="8706" width="25.58203125" style="13" customWidth="1"/>
    <col min="8707" max="8707" width="19.75" style="13" customWidth="1"/>
    <col min="8708" max="8708" width="38.58203125" style="13" customWidth="1"/>
    <col min="8709" max="8709" width="2.58203125" style="13" customWidth="1"/>
    <col min="8710" max="8710" width="1.25" style="13" customWidth="1"/>
    <col min="8711" max="8960" width="9" style="13"/>
    <col min="8961" max="8961" width="1.25" style="13" customWidth="1"/>
    <col min="8962" max="8962" width="25.58203125" style="13" customWidth="1"/>
    <col min="8963" max="8963" width="19.75" style="13" customWidth="1"/>
    <col min="8964" max="8964" width="38.58203125" style="13" customWidth="1"/>
    <col min="8965" max="8965" width="2.58203125" style="13" customWidth="1"/>
    <col min="8966" max="8966" width="1.25" style="13" customWidth="1"/>
    <col min="8967" max="9216" width="9" style="13"/>
    <col min="9217" max="9217" width="1.25" style="13" customWidth="1"/>
    <col min="9218" max="9218" width="25.58203125" style="13" customWidth="1"/>
    <col min="9219" max="9219" width="19.75" style="13" customWidth="1"/>
    <col min="9220" max="9220" width="38.58203125" style="13" customWidth="1"/>
    <col min="9221" max="9221" width="2.58203125" style="13" customWidth="1"/>
    <col min="9222" max="9222" width="1.25" style="13" customWidth="1"/>
    <col min="9223" max="9472" width="9" style="13"/>
    <col min="9473" max="9473" width="1.25" style="13" customWidth="1"/>
    <col min="9474" max="9474" width="25.58203125" style="13" customWidth="1"/>
    <col min="9475" max="9475" width="19.75" style="13" customWidth="1"/>
    <col min="9476" max="9476" width="38.58203125" style="13" customWidth="1"/>
    <col min="9477" max="9477" width="2.58203125" style="13" customWidth="1"/>
    <col min="9478" max="9478" width="1.25" style="13" customWidth="1"/>
    <col min="9479" max="9728" width="9" style="13"/>
    <col min="9729" max="9729" width="1.25" style="13" customWidth="1"/>
    <col min="9730" max="9730" width="25.58203125" style="13" customWidth="1"/>
    <col min="9731" max="9731" width="19.75" style="13" customWidth="1"/>
    <col min="9732" max="9732" width="38.58203125" style="13" customWidth="1"/>
    <col min="9733" max="9733" width="2.58203125" style="13" customWidth="1"/>
    <col min="9734" max="9734" width="1.25" style="13" customWidth="1"/>
    <col min="9735" max="9984" width="9" style="13"/>
    <col min="9985" max="9985" width="1.25" style="13" customWidth="1"/>
    <col min="9986" max="9986" width="25.58203125" style="13" customWidth="1"/>
    <col min="9987" max="9987" width="19.75" style="13" customWidth="1"/>
    <col min="9988" max="9988" width="38.58203125" style="13" customWidth="1"/>
    <col min="9989" max="9989" width="2.58203125" style="13" customWidth="1"/>
    <col min="9990" max="9990" width="1.25" style="13" customWidth="1"/>
    <col min="9991" max="10240" width="9" style="13"/>
    <col min="10241" max="10241" width="1.25" style="13" customWidth="1"/>
    <col min="10242" max="10242" width="25.58203125" style="13" customWidth="1"/>
    <col min="10243" max="10243" width="19.75" style="13" customWidth="1"/>
    <col min="10244" max="10244" width="38.58203125" style="13" customWidth="1"/>
    <col min="10245" max="10245" width="2.58203125" style="13" customWidth="1"/>
    <col min="10246" max="10246" width="1.25" style="13" customWidth="1"/>
    <col min="10247" max="10496" width="9" style="13"/>
    <col min="10497" max="10497" width="1.25" style="13" customWidth="1"/>
    <col min="10498" max="10498" width="25.58203125" style="13" customWidth="1"/>
    <col min="10499" max="10499" width="19.75" style="13" customWidth="1"/>
    <col min="10500" max="10500" width="38.58203125" style="13" customWidth="1"/>
    <col min="10501" max="10501" width="2.58203125" style="13" customWidth="1"/>
    <col min="10502" max="10502" width="1.25" style="13" customWidth="1"/>
    <col min="10503" max="10752" width="9" style="13"/>
    <col min="10753" max="10753" width="1.25" style="13" customWidth="1"/>
    <col min="10754" max="10754" width="25.58203125" style="13" customWidth="1"/>
    <col min="10755" max="10755" width="19.75" style="13" customWidth="1"/>
    <col min="10756" max="10756" width="38.58203125" style="13" customWidth="1"/>
    <col min="10757" max="10757" width="2.58203125" style="13" customWidth="1"/>
    <col min="10758" max="10758" width="1.25" style="13" customWidth="1"/>
    <col min="10759" max="11008" width="9" style="13"/>
    <col min="11009" max="11009" width="1.25" style="13" customWidth="1"/>
    <col min="11010" max="11010" width="25.58203125" style="13" customWidth="1"/>
    <col min="11011" max="11011" width="19.75" style="13" customWidth="1"/>
    <col min="11012" max="11012" width="38.58203125" style="13" customWidth="1"/>
    <col min="11013" max="11013" width="2.58203125" style="13" customWidth="1"/>
    <col min="11014" max="11014" width="1.25" style="13" customWidth="1"/>
    <col min="11015" max="11264" width="9" style="13"/>
    <col min="11265" max="11265" width="1.25" style="13" customWidth="1"/>
    <col min="11266" max="11266" width="25.58203125" style="13" customWidth="1"/>
    <col min="11267" max="11267" width="19.75" style="13" customWidth="1"/>
    <col min="11268" max="11268" width="38.58203125" style="13" customWidth="1"/>
    <col min="11269" max="11269" width="2.58203125" style="13" customWidth="1"/>
    <col min="11270" max="11270" width="1.25" style="13" customWidth="1"/>
    <col min="11271" max="11520" width="9" style="13"/>
    <col min="11521" max="11521" width="1.25" style="13" customWidth="1"/>
    <col min="11522" max="11522" width="25.58203125" style="13" customWidth="1"/>
    <col min="11523" max="11523" width="19.75" style="13" customWidth="1"/>
    <col min="11524" max="11524" width="38.58203125" style="13" customWidth="1"/>
    <col min="11525" max="11525" width="2.58203125" style="13" customWidth="1"/>
    <col min="11526" max="11526" width="1.25" style="13" customWidth="1"/>
    <col min="11527" max="11776" width="9" style="13"/>
    <col min="11777" max="11777" width="1.25" style="13" customWidth="1"/>
    <col min="11778" max="11778" width="25.58203125" style="13" customWidth="1"/>
    <col min="11779" max="11779" width="19.75" style="13" customWidth="1"/>
    <col min="11780" max="11780" width="38.58203125" style="13" customWidth="1"/>
    <col min="11781" max="11781" width="2.58203125" style="13" customWidth="1"/>
    <col min="11782" max="11782" width="1.25" style="13" customWidth="1"/>
    <col min="11783" max="12032" width="9" style="13"/>
    <col min="12033" max="12033" width="1.25" style="13" customWidth="1"/>
    <col min="12034" max="12034" width="25.58203125" style="13" customWidth="1"/>
    <col min="12035" max="12035" width="19.75" style="13" customWidth="1"/>
    <col min="12036" max="12036" width="38.58203125" style="13" customWidth="1"/>
    <col min="12037" max="12037" width="2.58203125" style="13" customWidth="1"/>
    <col min="12038" max="12038" width="1.25" style="13" customWidth="1"/>
    <col min="12039" max="12288" width="9" style="13"/>
    <col min="12289" max="12289" width="1.25" style="13" customWidth="1"/>
    <col min="12290" max="12290" width="25.58203125" style="13" customWidth="1"/>
    <col min="12291" max="12291" width="19.75" style="13" customWidth="1"/>
    <col min="12292" max="12292" width="38.58203125" style="13" customWidth="1"/>
    <col min="12293" max="12293" width="2.58203125" style="13" customWidth="1"/>
    <col min="12294" max="12294" width="1.25" style="13" customWidth="1"/>
    <col min="12295" max="12544" width="9" style="13"/>
    <col min="12545" max="12545" width="1.25" style="13" customWidth="1"/>
    <col min="12546" max="12546" width="25.58203125" style="13" customWidth="1"/>
    <col min="12547" max="12547" width="19.75" style="13" customWidth="1"/>
    <col min="12548" max="12548" width="38.58203125" style="13" customWidth="1"/>
    <col min="12549" max="12549" width="2.58203125" style="13" customWidth="1"/>
    <col min="12550" max="12550" width="1.25" style="13" customWidth="1"/>
    <col min="12551" max="12800" width="9" style="13"/>
    <col min="12801" max="12801" width="1.25" style="13" customWidth="1"/>
    <col min="12802" max="12802" width="25.58203125" style="13" customWidth="1"/>
    <col min="12803" max="12803" width="19.75" style="13" customWidth="1"/>
    <col min="12804" max="12804" width="38.58203125" style="13" customWidth="1"/>
    <col min="12805" max="12805" width="2.58203125" style="13" customWidth="1"/>
    <col min="12806" max="12806" width="1.25" style="13" customWidth="1"/>
    <col min="12807" max="13056" width="9" style="13"/>
    <col min="13057" max="13057" width="1.25" style="13" customWidth="1"/>
    <col min="13058" max="13058" width="25.58203125" style="13" customWidth="1"/>
    <col min="13059" max="13059" width="19.75" style="13" customWidth="1"/>
    <col min="13060" max="13060" width="38.58203125" style="13" customWidth="1"/>
    <col min="13061" max="13061" width="2.58203125" style="13" customWidth="1"/>
    <col min="13062" max="13062" width="1.25" style="13" customWidth="1"/>
    <col min="13063" max="13312" width="9" style="13"/>
    <col min="13313" max="13313" width="1.25" style="13" customWidth="1"/>
    <col min="13314" max="13314" width="25.58203125" style="13" customWidth="1"/>
    <col min="13315" max="13315" width="19.75" style="13" customWidth="1"/>
    <col min="13316" max="13316" width="38.58203125" style="13" customWidth="1"/>
    <col min="13317" max="13317" width="2.58203125" style="13" customWidth="1"/>
    <col min="13318" max="13318" width="1.25" style="13" customWidth="1"/>
    <col min="13319" max="13568" width="9" style="13"/>
    <col min="13569" max="13569" width="1.25" style="13" customWidth="1"/>
    <col min="13570" max="13570" width="25.58203125" style="13" customWidth="1"/>
    <col min="13571" max="13571" width="19.75" style="13" customWidth="1"/>
    <col min="13572" max="13572" width="38.58203125" style="13" customWidth="1"/>
    <col min="13573" max="13573" width="2.58203125" style="13" customWidth="1"/>
    <col min="13574" max="13574" width="1.25" style="13" customWidth="1"/>
    <col min="13575" max="13824" width="9" style="13"/>
    <col min="13825" max="13825" width="1.25" style="13" customWidth="1"/>
    <col min="13826" max="13826" width="25.58203125" style="13" customWidth="1"/>
    <col min="13827" max="13827" width="19.75" style="13" customWidth="1"/>
    <col min="13828" max="13828" width="38.58203125" style="13" customWidth="1"/>
    <col min="13829" max="13829" width="2.58203125" style="13" customWidth="1"/>
    <col min="13830" max="13830" width="1.25" style="13" customWidth="1"/>
    <col min="13831" max="14080" width="9" style="13"/>
    <col min="14081" max="14081" width="1.25" style="13" customWidth="1"/>
    <col min="14082" max="14082" width="25.58203125" style="13" customWidth="1"/>
    <col min="14083" max="14083" width="19.75" style="13" customWidth="1"/>
    <col min="14084" max="14084" width="38.58203125" style="13" customWidth="1"/>
    <col min="14085" max="14085" width="2.58203125" style="13" customWidth="1"/>
    <col min="14086" max="14086" width="1.25" style="13" customWidth="1"/>
    <col min="14087" max="14336" width="9" style="13"/>
    <col min="14337" max="14337" width="1.25" style="13" customWidth="1"/>
    <col min="14338" max="14338" width="25.58203125" style="13" customWidth="1"/>
    <col min="14339" max="14339" width="19.75" style="13" customWidth="1"/>
    <col min="14340" max="14340" width="38.58203125" style="13" customWidth="1"/>
    <col min="14341" max="14341" width="2.58203125" style="13" customWidth="1"/>
    <col min="14342" max="14342" width="1.25" style="13" customWidth="1"/>
    <col min="14343" max="14592" width="9" style="13"/>
    <col min="14593" max="14593" width="1.25" style="13" customWidth="1"/>
    <col min="14594" max="14594" width="25.58203125" style="13" customWidth="1"/>
    <col min="14595" max="14595" width="19.75" style="13" customWidth="1"/>
    <col min="14596" max="14596" width="38.58203125" style="13" customWidth="1"/>
    <col min="14597" max="14597" width="2.58203125" style="13" customWidth="1"/>
    <col min="14598" max="14598" width="1.25" style="13" customWidth="1"/>
    <col min="14599" max="14848" width="9" style="13"/>
    <col min="14849" max="14849" width="1.25" style="13" customWidth="1"/>
    <col min="14850" max="14850" width="25.58203125" style="13" customWidth="1"/>
    <col min="14851" max="14851" width="19.75" style="13" customWidth="1"/>
    <col min="14852" max="14852" width="38.58203125" style="13" customWidth="1"/>
    <col min="14853" max="14853" width="2.58203125" style="13" customWidth="1"/>
    <col min="14854" max="14854" width="1.25" style="13" customWidth="1"/>
    <col min="14855" max="15104" width="9" style="13"/>
    <col min="15105" max="15105" width="1.25" style="13" customWidth="1"/>
    <col min="15106" max="15106" width="25.58203125" style="13" customWidth="1"/>
    <col min="15107" max="15107" width="19.75" style="13" customWidth="1"/>
    <col min="15108" max="15108" width="38.58203125" style="13" customWidth="1"/>
    <col min="15109" max="15109" width="2.58203125" style="13" customWidth="1"/>
    <col min="15110" max="15110" width="1.25" style="13" customWidth="1"/>
    <col min="15111" max="15360" width="9" style="13"/>
    <col min="15361" max="15361" width="1.25" style="13" customWidth="1"/>
    <col min="15362" max="15362" width="25.58203125" style="13" customWidth="1"/>
    <col min="15363" max="15363" width="19.75" style="13" customWidth="1"/>
    <col min="15364" max="15364" width="38.58203125" style="13" customWidth="1"/>
    <col min="15365" max="15365" width="2.58203125" style="13" customWidth="1"/>
    <col min="15366" max="15366" width="1.25" style="13" customWidth="1"/>
    <col min="15367" max="15616" width="9" style="13"/>
    <col min="15617" max="15617" width="1.25" style="13" customWidth="1"/>
    <col min="15618" max="15618" width="25.58203125" style="13" customWidth="1"/>
    <col min="15619" max="15619" width="19.75" style="13" customWidth="1"/>
    <col min="15620" max="15620" width="38.58203125" style="13" customWidth="1"/>
    <col min="15621" max="15621" width="2.58203125" style="13" customWidth="1"/>
    <col min="15622" max="15622" width="1.25" style="13" customWidth="1"/>
    <col min="15623" max="15872" width="9" style="13"/>
    <col min="15873" max="15873" width="1.25" style="13" customWidth="1"/>
    <col min="15874" max="15874" width="25.58203125" style="13" customWidth="1"/>
    <col min="15875" max="15875" width="19.75" style="13" customWidth="1"/>
    <col min="15876" max="15876" width="38.58203125" style="13" customWidth="1"/>
    <col min="15877" max="15877" width="2.58203125" style="13" customWidth="1"/>
    <col min="15878" max="15878" width="1.25" style="13" customWidth="1"/>
    <col min="15879" max="16128" width="9" style="13"/>
    <col min="16129" max="16129" width="1.25" style="13" customWidth="1"/>
    <col min="16130" max="16130" width="25.58203125" style="13" customWidth="1"/>
    <col min="16131" max="16131" width="19.75" style="13" customWidth="1"/>
    <col min="16132" max="16132" width="38.58203125" style="13" customWidth="1"/>
    <col min="16133" max="16133" width="2.58203125" style="13" customWidth="1"/>
    <col min="16134" max="16134" width="1.25" style="13" customWidth="1"/>
    <col min="16135" max="16384" width="9" style="13"/>
  </cols>
  <sheetData>
    <row r="1" spans="2:7" ht="5.15" customHeight="1"/>
    <row r="2" spans="2:7" ht="18.75" customHeight="1">
      <c r="B2" s="14" t="s">
        <v>2</v>
      </c>
      <c r="C2" s="14"/>
      <c r="D2" s="15" t="s">
        <v>3</v>
      </c>
      <c r="E2" s="14"/>
    </row>
    <row r="3" spans="2:7" ht="14.25" customHeight="1">
      <c r="B3" s="16"/>
      <c r="C3" s="16"/>
      <c r="D3" s="16"/>
      <c r="E3" s="16"/>
    </row>
    <row r="4" spans="2:7" ht="50.15" customHeight="1">
      <c r="B4" s="225" t="s">
        <v>4</v>
      </c>
      <c r="C4" s="225"/>
      <c r="D4" s="225"/>
      <c r="E4" s="225"/>
      <c r="F4" s="17"/>
      <c r="G4" s="18"/>
    </row>
    <row r="5" spans="2:7" ht="44.25" customHeight="1">
      <c r="B5" s="19"/>
      <c r="C5" s="19"/>
      <c r="D5" s="19"/>
    </row>
    <row r="6" spans="2:7" ht="24.75" customHeight="1">
      <c r="B6" s="19"/>
      <c r="C6" s="19"/>
      <c r="D6" s="226" t="s">
        <v>5</v>
      </c>
      <c r="E6" s="226"/>
    </row>
    <row r="7" spans="2:7" ht="24.75" customHeight="1">
      <c r="B7" s="19"/>
      <c r="C7" s="19"/>
      <c r="D7" s="227" t="s">
        <v>6</v>
      </c>
      <c r="E7" s="227"/>
    </row>
    <row r="8" spans="2:7" ht="48" customHeight="1">
      <c r="B8" s="19"/>
      <c r="C8" s="19"/>
      <c r="D8" s="19"/>
    </row>
    <row r="9" spans="2:7" ht="31.5" customHeight="1">
      <c r="B9" s="228" t="s">
        <v>7</v>
      </c>
      <c r="C9" s="228"/>
      <c r="D9" s="228"/>
      <c r="E9" s="229"/>
      <c r="F9" s="20"/>
      <c r="G9" s="20"/>
    </row>
    <row r="10" spans="2:7" ht="24.75" customHeight="1">
      <c r="B10" s="19"/>
      <c r="C10" s="19"/>
      <c r="D10" s="19"/>
    </row>
    <row r="11" spans="2:7" ht="24" customHeight="1">
      <c r="B11" s="230" t="s">
        <v>8</v>
      </c>
      <c r="C11" s="231"/>
      <c r="D11" s="230"/>
      <c r="E11" s="231"/>
      <c r="F11" s="21"/>
      <c r="G11" s="22"/>
    </row>
    <row r="12" spans="2:7" ht="15" customHeight="1">
      <c r="B12" s="19"/>
      <c r="C12" s="19"/>
      <c r="D12" s="19"/>
    </row>
    <row r="13" spans="2:7" ht="24.75" customHeight="1">
      <c r="B13" s="232" t="s">
        <v>9</v>
      </c>
      <c r="C13" s="233"/>
      <c r="D13" s="232"/>
      <c r="E13" s="233"/>
      <c r="F13" s="23"/>
      <c r="G13" s="24"/>
    </row>
    <row r="14" spans="2:7" ht="15" customHeight="1">
      <c r="B14" s="19"/>
      <c r="C14" s="19"/>
      <c r="D14" s="19"/>
    </row>
    <row r="15" spans="2:7" ht="18.75" customHeight="1">
      <c r="B15" s="219" t="s">
        <v>4956</v>
      </c>
      <c r="C15" s="220"/>
      <c r="D15" s="219"/>
      <c r="E15" s="220"/>
      <c r="F15" s="25"/>
      <c r="G15" s="26"/>
    </row>
    <row r="16" spans="2:7" ht="15.75" customHeight="1">
      <c r="B16" s="19"/>
      <c r="C16" s="19"/>
      <c r="D16" s="19"/>
    </row>
    <row r="17" spans="2:7" ht="20.25" customHeight="1">
      <c r="B17" s="19"/>
      <c r="C17" s="221" t="s">
        <v>10</v>
      </c>
      <c r="D17" s="65" t="s">
        <v>11</v>
      </c>
    </row>
    <row r="18" spans="2:7" ht="40.5" customHeight="1">
      <c r="B18" s="19"/>
      <c r="C18" s="222"/>
      <c r="D18" s="66"/>
    </row>
    <row r="19" spans="2:7" ht="51" customHeight="1">
      <c r="B19" s="19"/>
      <c r="C19" s="27" t="s">
        <v>12</v>
      </c>
      <c r="D19" s="67"/>
    </row>
    <row r="20" spans="2:7" ht="34.5" customHeight="1">
      <c r="B20" s="19"/>
      <c r="C20" s="27" t="s">
        <v>13</v>
      </c>
      <c r="D20" s="68"/>
    </row>
    <row r="21" spans="2:7" ht="35.25" customHeight="1">
      <c r="B21" s="19"/>
      <c r="C21" s="28" t="s">
        <v>4957</v>
      </c>
      <c r="D21" s="69"/>
    </row>
    <row r="22" spans="2:7" ht="22.5" customHeight="1">
      <c r="B22" s="19"/>
      <c r="C22" s="29"/>
      <c r="D22" s="30"/>
    </row>
    <row r="23" spans="2:7" ht="22.5" customHeight="1">
      <c r="B23" s="19"/>
      <c r="C23" s="31" t="s">
        <v>14</v>
      </c>
      <c r="D23" s="70"/>
    </row>
    <row r="24" spans="2:7" ht="26.25" customHeight="1">
      <c r="B24" s="19"/>
      <c r="C24" s="29" t="s">
        <v>15</v>
      </c>
      <c r="D24" s="70"/>
    </row>
    <row r="25" spans="2:7" ht="26.25" customHeight="1">
      <c r="B25" s="19"/>
      <c r="C25" s="29" t="s">
        <v>16</v>
      </c>
      <c r="D25" s="71" t="s">
        <v>17</v>
      </c>
    </row>
    <row r="26" spans="2:7" ht="26.25" customHeight="1">
      <c r="B26" s="19"/>
      <c r="C26" s="38" t="s">
        <v>18</v>
      </c>
      <c r="D26" s="71" t="s">
        <v>17</v>
      </c>
    </row>
    <row r="27" spans="2:7" ht="45" customHeight="1">
      <c r="B27" s="19"/>
      <c r="C27" s="19"/>
    </row>
    <row r="28" spans="2:7" ht="23.25" customHeight="1">
      <c r="B28" s="223" t="s">
        <v>19</v>
      </c>
      <c r="C28" s="224"/>
      <c r="D28" s="223"/>
      <c r="E28" s="224"/>
      <c r="F28" s="23"/>
      <c r="G28" s="24"/>
    </row>
    <row r="30" spans="2:7" ht="5.15" customHeight="1"/>
  </sheetData>
  <sheetProtection algorithmName="SHA-512" hashValue="HWCcYlK6fedz+xat+lLPbydB4Mx4putG3+GaxDbk5usEcve05ipgTZFEtOEM9gW6hgidwewb11vMNDjR1HcmWw==" saltValue="9H8Y81iCTUcFVO+j4yQZBw==" spinCount="100000" sheet="1" objects="1" scenarios="1"/>
  <mergeCells count="9">
    <mergeCell ref="B15:E15"/>
    <mergeCell ref="C17:C18"/>
    <mergeCell ref="B28:E28"/>
    <mergeCell ref="B4:E4"/>
    <mergeCell ref="D6:E6"/>
    <mergeCell ref="D7:E7"/>
    <mergeCell ref="B9:E9"/>
    <mergeCell ref="B11:E11"/>
    <mergeCell ref="B13:E13"/>
  </mergeCells>
  <phoneticPr fontId="1"/>
  <dataValidations count="1">
    <dataValidation imeMode="hiragana" allowBlank="1" showInputMessage="1" showErrorMessage="1" sqref="D18:D20 IZ18:IZ20 SV18:SV20 ACR18:ACR20 AMN18:AMN20 AWJ18:AWJ20 BGF18:BGF20 BQB18:BQB20 BZX18:BZX20 CJT18:CJT20 CTP18:CTP20 DDL18:DDL20 DNH18:DNH20 DXD18:DXD20 EGZ18:EGZ20 EQV18:EQV20 FAR18:FAR20 FKN18:FKN20 FUJ18:FUJ20 GEF18:GEF20 GOB18:GOB20 GXX18:GXX20 HHT18:HHT20 HRP18:HRP20 IBL18:IBL20 ILH18:ILH20 IVD18:IVD20 JEZ18:JEZ20 JOV18:JOV20 JYR18:JYR20 KIN18:KIN20 KSJ18:KSJ20 LCF18:LCF20 LMB18:LMB20 LVX18:LVX20 MFT18:MFT20 MPP18:MPP20 MZL18:MZL20 NJH18:NJH20 NTD18:NTD20 OCZ18:OCZ20 OMV18:OMV20 OWR18:OWR20 PGN18:PGN20 PQJ18:PQJ20 QAF18:QAF20 QKB18:QKB20 QTX18:QTX20 RDT18:RDT20 RNP18:RNP20 RXL18:RXL20 SHH18:SHH20 SRD18:SRD20 TAZ18:TAZ20 TKV18:TKV20 TUR18:TUR20 UEN18:UEN20 UOJ18:UOJ20 UYF18:UYF20 VIB18:VIB20 VRX18:VRX20 WBT18:WBT20 WLP18:WLP20 WVL18:WVL20 D65554:D65556 IZ65554:IZ65556 SV65554:SV65556 ACR65554:ACR65556 AMN65554:AMN65556 AWJ65554:AWJ65556 BGF65554:BGF65556 BQB65554:BQB65556 BZX65554:BZX65556 CJT65554:CJT65556 CTP65554:CTP65556 DDL65554:DDL65556 DNH65554:DNH65556 DXD65554:DXD65556 EGZ65554:EGZ65556 EQV65554:EQV65556 FAR65554:FAR65556 FKN65554:FKN65556 FUJ65554:FUJ65556 GEF65554:GEF65556 GOB65554:GOB65556 GXX65554:GXX65556 HHT65554:HHT65556 HRP65554:HRP65556 IBL65554:IBL65556 ILH65554:ILH65556 IVD65554:IVD65556 JEZ65554:JEZ65556 JOV65554:JOV65556 JYR65554:JYR65556 KIN65554:KIN65556 KSJ65554:KSJ65556 LCF65554:LCF65556 LMB65554:LMB65556 LVX65554:LVX65556 MFT65554:MFT65556 MPP65554:MPP65556 MZL65554:MZL65556 NJH65554:NJH65556 NTD65554:NTD65556 OCZ65554:OCZ65556 OMV65554:OMV65556 OWR65554:OWR65556 PGN65554:PGN65556 PQJ65554:PQJ65556 QAF65554:QAF65556 QKB65554:QKB65556 QTX65554:QTX65556 RDT65554:RDT65556 RNP65554:RNP65556 RXL65554:RXL65556 SHH65554:SHH65556 SRD65554:SRD65556 TAZ65554:TAZ65556 TKV65554:TKV65556 TUR65554:TUR65556 UEN65554:UEN65556 UOJ65554:UOJ65556 UYF65554:UYF65556 VIB65554:VIB65556 VRX65554:VRX65556 WBT65554:WBT65556 WLP65554:WLP65556 WVL65554:WVL65556 D131090:D131092 IZ131090:IZ131092 SV131090:SV131092 ACR131090:ACR131092 AMN131090:AMN131092 AWJ131090:AWJ131092 BGF131090:BGF131092 BQB131090:BQB131092 BZX131090:BZX131092 CJT131090:CJT131092 CTP131090:CTP131092 DDL131090:DDL131092 DNH131090:DNH131092 DXD131090:DXD131092 EGZ131090:EGZ131092 EQV131090:EQV131092 FAR131090:FAR131092 FKN131090:FKN131092 FUJ131090:FUJ131092 GEF131090:GEF131092 GOB131090:GOB131092 GXX131090:GXX131092 HHT131090:HHT131092 HRP131090:HRP131092 IBL131090:IBL131092 ILH131090:ILH131092 IVD131090:IVD131092 JEZ131090:JEZ131092 JOV131090:JOV131092 JYR131090:JYR131092 KIN131090:KIN131092 KSJ131090:KSJ131092 LCF131090:LCF131092 LMB131090:LMB131092 LVX131090:LVX131092 MFT131090:MFT131092 MPP131090:MPP131092 MZL131090:MZL131092 NJH131090:NJH131092 NTD131090:NTD131092 OCZ131090:OCZ131092 OMV131090:OMV131092 OWR131090:OWR131092 PGN131090:PGN131092 PQJ131090:PQJ131092 QAF131090:QAF131092 QKB131090:QKB131092 QTX131090:QTX131092 RDT131090:RDT131092 RNP131090:RNP131092 RXL131090:RXL131092 SHH131090:SHH131092 SRD131090:SRD131092 TAZ131090:TAZ131092 TKV131090:TKV131092 TUR131090:TUR131092 UEN131090:UEN131092 UOJ131090:UOJ131092 UYF131090:UYF131092 VIB131090:VIB131092 VRX131090:VRX131092 WBT131090:WBT131092 WLP131090:WLP131092 WVL131090:WVL131092 D196626:D196628 IZ196626:IZ196628 SV196626:SV196628 ACR196626:ACR196628 AMN196626:AMN196628 AWJ196626:AWJ196628 BGF196626:BGF196628 BQB196626:BQB196628 BZX196626:BZX196628 CJT196626:CJT196628 CTP196626:CTP196628 DDL196626:DDL196628 DNH196626:DNH196628 DXD196626:DXD196628 EGZ196626:EGZ196628 EQV196626:EQV196628 FAR196626:FAR196628 FKN196626:FKN196628 FUJ196626:FUJ196628 GEF196626:GEF196628 GOB196626:GOB196628 GXX196626:GXX196628 HHT196626:HHT196628 HRP196626:HRP196628 IBL196626:IBL196628 ILH196626:ILH196628 IVD196626:IVD196628 JEZ196626:JEZ196628 JOV196626:JOV196628 JYR196626:JYR196628 KIN196626:KIN196628 KSJ196626:KSJ196628 LCF196626:LCF196628 LMB196626:LMB196628 LVX196626:LVX196628 MFT196626:MFT196628 MPP196626:MPP196628 MZL196626:MZL196628 NJH196626:NJH196628 NTD196626:NTD196628 OCZ196626:OCZ196628 OMV196626:OMV196628 OWR196626:OWR196628 PGN196626:PGN196628 PQJ196626:PQJ196628 QAF196626:QAF196628 QKB196626:QKB196628 QTX196626:QTX196628 RDT196626:RDT196628 RNP196626:RNP196628 RXL196626:RXL196628 SHH196626:SHH196628 SRD196626:SRD196628 TAZ196626:TAZ196628 TKV196626:TKV196628 TUR196626:TUR196628 UEN196626:UEN196628 UOJ196626:UOJ196628 UYF196626:UYF196628 VIB196626:VIB196628 VRX196626:VRX196628 WBT196626:WBT196628 WLP196626:WLP196628 WVL196626:WVL196628 D262162:D262164 IZ262162:IZ262164 SV262162:SV262164 ACR262162:ACR262164 AMN262162:AMN262164 AWJ262162:AWJ262164 BGF262162:BGF262164 BQB262162:BQB262164 BZX262162:BZX262164 CJT262162:CJT262164 CTP262162:CTP262164 DDL262162:DDL262164 DNH262162:DNH262164 DXD262162:DXD262164 EGZ262162:EGZ262164 EQV262162:EQV262164 FAR262162:FAR262164 FKN262162:FKN262164 FUJ262162:FUJ262164 GEF262162:GEF262164 GOB262162:GOB262164 GXX262162:GXX262164 HHT262162:HHT262164 HRP262162:HRP262164 IBL262162:IBL262164 ILH262162:ILH262164 IVD262162:IVD262164 JEZ262162:JEZ262164 JOV262162:JOV262164 JYR262162:JYR262164 KIN262162:KIN262164 KSJ262162:KSJ262164 LCF262162:LCF262164 LMB262162:LMB262164 LVX262162:LVX262164 MFT262162:MFT262164 MPP262162:MPP262164 MZL262162:MZL262164 NJH262162:NJH262164 NTD262162:NTD262164 OCZ262162:OCZ262164 OMV262162:OMV262164 OWR262162:OWR262164 PGN262162:PGN262164 PQJ262162:PQJ262164 QAF262162:QAF262164 QKB262162:QKB262164 QTX262162:QTX262164 RDT262162:RDT262164 RNP262162:RNP262164 RXL262162:RXL262164 SHH262162:SHH262164 SRD262162:SRD262164 TAZ262162:TAZ262164 TKV262162:TKV262164 TUR262162:TUR262164 UEN262162:UEN262164 UOJ262162:UOJ262164 UYF262162:UYF262164 VIB262162:VIB262164 VRX262162:VRX262164 WBT262162:WBT262164 WLP262162:WLP262164 WVL262162:WVL262164 D327698:D327700 IZ327698:IZ327700 SV327698:SV327700 ACR327698:ACR327700 AMN327698:AMN327700 AWJ327698:AWJ327700 BGF327698:BGF327700 BQB327698:BQB327700 BZX327698:BZX327700 CJT327698:CJT327700 CTP327698:CTP327700 DDL327698:DDL327700 DNH327698:DNH327700 DXD327698:DXD327700 EGZ327698:EGZ327700 EQV327698:EQV327700 FAR327698:FAR327700 FKN327698:FKN327700 FUJ327698:FUJ327700 GEF327698:GEF327700 GOB327698:GOB327700 GXX327698:GXX327700 HHT327698:HHT327700 HRP327698:HRP327700 IBL327698:IBL327700 ILH327698:ILH327700 IVD327698:IVD327700 JEZ327698:JEZ327700 JOV327698:JOV327700 JYR327698:JYR327700 KIN327698:KIN327700 KSJ327698:KSJ327700 LCF327698:LCF327700 LMB327698:LMB327700 LVX327698:LVX327700 MFT327698:MFT327700 MPP327698:MPP327700 MZL327698:MZL327700 NJH327698:NJH327700 NTD327698:NTD327700 OCZ327698:OCZ327700 OMV327698:OMV327700 OWR327698:OWR327700 PGN327698:PGN327700 PQJ327698:PQJ327700 QAF327698:QAF327700 QKB327698:QKB327700 QTX327698:QTX327700 RDT327698:RDT327700 RNP327698:RNP327700 RXL327698:RXL327700 SHH327698:SHH327700 SRD327698:SRD327700 TAZ327698:TAZ327700 TKV327698:TKV327700 TUR327698:TUR327700 UEN327698:UEN327700 UOJ327698:UOJ327700 UYF327698:UYF327700 VIB327698:VIB327700 VRX327698:VRX327700 WBT327698:WBT327700 WLP327698:WLP327700 WVL327698:WVL327700 D393234:D393236 IZ393234:IZ393236 SV393234:SV393236 ACR393234:ACR393236 AMN393234:AMN393236 AWJ393234:AWJ393236 BGF393234:BGF393236 BQB393234:BQB393236 BZX393234:BZX393236 CJT393234:CJT393236 CTP393234:CTP393236 DDL393234:DDL393236 DNH393234:DNH393236 DXD393234:DXD393236 EGZ393234:EGZ393236 EQV393234:EQV393236 FAR393234:FAR393236 FKN393234:FKN393236 FUJ393234:FUJ393236 GEF393234:GEF393236 GOB393234:GOB393236 GXX393234:GXX393236 HHT393234:HHT393236 HRP393234:HRP393236 IBL393234:IBL393236 ILH393234:ILH393236 IVD393234:IVD393236 JEZ393234:JEZ393236 JOV393234:JOV393236 JYR393234:JYR393236 KIN393234:KIN393236 KSJ393234:KSJ393236 LCF393234:LCF393236 LMB393234:LMB393236 LVX393234:LVX393236 MFT393234:MFT393236 MPP393234:MPP393236 MZL393234:MZL393236 NJH393234:NJH393236 NTD393234:NTD393236 OCZ393234:OCZ393236 OMV393234:OMV393236 OWR393234:OWR393236 PGN393234:PGN393236 PQJ393234:PQJ393236 QAF393234:QAF393236 QKB393234:QKB393236 QTX393234:QTX393236 RDT393234:RDT393236 RNP393234:RNP393236 RXL393234:RXL393236 SHH393234:SHH393236 SRD393234:SRD393236 TAZ393234:TAZ393236 TKV393234:TKV393236 TUR393234:TUR393236 UEN393234:UEN393236 UOJ393234:UOJ393236 UYF393234:UYF393236 VIB393234:VIB393236 VRX393234:VRX393236 WBT393234:WBT393236 WLP393234:WLP393236 WVL393234:WVL393236 D458770:D458772 IZ458770:IZ458772 SV458770:SV458772 ACR458770:ACR458772 AMN458770:AMN458772 AWJ458770:AWJ458772 BGF458770:BGF458772 BQB458770:BQB458772 BZX458770:BZX458772 CJT458770:CJT458772 CTP458770:CTP458772 DDL458770:DDL458772 DNH458770:DNH458772 DXD458770:DXD458772 EGZ458770:EGZ458772 EQV458770:EQV458772 FAR458770:FAR458772 FKN458770:FKN458772 FUJ458770:FUJ458772 GEF458770:GEF458772 GOB458770:GOB458772 GXX458770:GXX458772 HHT458770:HHT458772 HRP458770:HRP458772 IBL458770:IBL458772 ILH458770:ILH458772 IVD458770:IVD458772 JEZ458770:JEZ458772 JOV458770:JOV458772 JYR458770:JYR458772 KIN458770:KIN458772 KSJ458770:KSJ458772 LCF458770:LCF458772 LMB458770:LMB458772 LVX458770:LVX458772 MFT458770:MFT458772 MPP458770:MPP458772 MZL458770:MZL458772 NJH458770:NJH458772 NTD458770:NTD458772 OCZ458770:OCZ458772 OMV458770:OMV458772 OWR458770:OWR458772 PGN458770:PGN458772 PQJ458770:PQJ458772 QAF458770:QAF458772 QKB458770:QKB458772 QTX458770:QTX458772 RDT458770:RDT458772 RNP458770:RNP458772 RXL458770:RXL458772 SHH458770:SHH458772 SRD458770:SRD458772 TAZ458770:TAZ458772 TKV458770:TKV458772 TUR458770:TUR458772 UEN458770:UEN458772 UOJ458770:UOJ458772 UYF458770:UYF458772 VIB458770:VIB458772 VRX458770:VRX458772 WBT458770:WBT458772 WLP458770:WLP458772 WVL458770:WVL458772 D524306:D524308 IZ524306:IZ524308 SV524306:SV524308 ACR524306:ACR524308 AMN524306:AMN524308 AWJ524306:AWJ524308 BGF524306:BGF524308 BQB524306:BQB524308 BZX524306:BZX524308 CJT524306:CJT524308 CTP524306:CTP524308 DDL524306:DDL524308 DNH524306:DNH524308 DXD524306:DXD524308 EGZ524306:EGZ524308 EQV524306:EQV524308 FAR524306:FAR524308 FKN524306:FKN524308 FUJ524306:FUJ524308 GEF524306:GEF524308 GOB524306:GOB524308 GXX524306:GXX524308 HHT524306:HHT524308 HRP524306:HRP524308 IBL524306:IBL524308 ILH524306:ILH524308 IVD524306:IVD524308 JEZ524306:JEZ524308 JOV524306:JOV524308 JYR524306:JYR524308 KIN524306:KIN524308 KSJ524306:KSJ524308 LCF524306:LCF524308 LMB524306:LMB524308 LVX524306:LVX524308 MFT524306:MFT524308 MPP524306:MPP524308 MZL524306:MZL524308 NJH524306:NJH524308 NTD524306:NTD524308 OCZ524306:OCZ524308 OMV524306:OMV524308 OWR524306:OWR524308 PGN524306:PGN524308 PQJ524306:PQJ524308 QAF524306:QAF524308 QKB524306:QKB524308 QTX524306:QTX524308 RDT524306:RDT524308 RNP524306:RNP524308 RXL524306:RXL524308 SHH524306:SHH524308 SRD524306:SRD524308 TAZ524306:TAZ524308 TKV524306:TKV524308 TUR524306:TUR524308 UEN524306:UEN524308 UOJ524306:UOJ524308 UYF524306:UYF524308 VIB524306:VIB524308 VRX524306:VRX524308 WBT524306:WBT524308 WLP524306:WLP524308 WVL524306:WVL524308 D589842:D589844 IZ589842:IZ589844 SV589842:SV589844 ACR589842:ACR589844 AMN589842:AMN589844 AWJ589842:AWJ589844 BGF589842:BGF589844 BQB589842:BQB589844 BZX589842:BZX589844 CJT589842:CJT589844 CTP589842:CTP589844 DDL589842:DDL589844 DNH589842:DNH589844 DXD589842:DXD589844 EGZ589842:EGZ589844 EQV589842:EQV589844 FAR589842:FAR589844 FKN589842:FKN589844 FUJ589842:FUJ589844 GEF589842:GEF589844 GOB589842:GOB589844 GXX589842:GXX589844 HHT589842:HHT589844 HRP589842:HRP589844 IBL589842:IBL589844 ILH589842:ILH589844 IVD589842:IVD589844 JEZ589842:JEZ589844 JOV589842:JOV589844 JYR589842:JYR589844 KIN589842:KIN589844 KSJ589842:KSJ589844 LCF589842:LCF589844 LMB589842:LMB589844 LVX589842:LVX589844 MFT589842:MFT589844 MPP589842:MPP589844 MZL589842:MZL589844 NJH589842:NJH589844 NTD589842:NTD589844 OCZ589842:OCZ589844 OMV589842:OMV589844 OWR589842:OWR589844 PGN589842:PGN589844 PQJ589842:PQJ589844 QAF589842:QAF589844 QKB589842:QKB589844 QTX589842:QTX589844 RDT589842:RDT589844 RNP589842:RNP589844 RXL589842:RXL589844 SHH589842:SHH589844 SRD589842:SRD589844 TAZ589842:TAZ589844 TKV589842:TKV589844 TUR589842:TUR589844 UEN589842:UEN589844 UOJ589842:UOJ589844 UYF589842:UYF589844 VIB589842:VIB589844 VRX589842:VRX589844 WBT589842:WBT589844 WLP589842:WLP589844 WVL589842:WVL589844 D655378:D655380 IZ655378:IZ655380 SV655378:SV655380 ACR655378:ACR655380 AMN655378:AMN655380 AWJ655378:AWJ655380 BGF655378:BGF655380 BQB655378:BQB655380 BZX655378:BZX655380 CJT655378:CJT655380 CTP655378:CTP655380 DDL655378:DDL655380 DNH655378:DNH655380 DXD655378:DXD655380 EGZ655378:EGZ655380 EQV655378:EQV655380 FAR655378:FAR655380 FKN655378:FKN655380 FUJ655378:FUJ655380 GEF655378:GEF655380 GOB655378:GOB655380 GXX655378:GXX655380 HHT655378:HHT655380 HRP655378:HRP655380 IBL655378:IBL655380 ILH655378:ILH655380 IVD655378:IVD655380 JEZ655378:JEZ655380 JOV655378:JOV655380 JYR655378:JYR655380 KIN655378:KIN655380 KSJ655378:KSJ655380 LCF655378:LCF655380 LMB655378:LMB655380 LVX655378:LVX655380 MFT655378:MFT655380 MPP655378:MPP655380 MZL655378:MZL655380 NJH655378:NJH655380 NTD655378:NTD655380 OCZ655378:OCZ655380 OMV655378:OMV655380 OWR655378:OWR655380 PGN655378:PGN655380 PQJ655378:PQJ655380 QAF655378:QAF655380 QKB655378:QKB655380 QTX655378:QTX655380 RDT655378:RDT655380 RNP655378:RNP655380 RXL655378:RXL655380 SHH655378:SHH655380 SRD655378:SRD655380 TAZ655378:TAZ655380 TKV655378:TKV655380 TUR655378:TUR655380 UEN655378:UEN655380 UOJ655378:UOJ655380 UYF655378:UYF655380 VIB655378:VIB655380 VRX655378:VRX655380 WBT655378:WBT655380 WLP655378:WLP655380 WVL655378:WVL655380 D720914:D720916 IZ720914:IZ720916 SV720914:SV720916 ACR720914:ACR720916 AMN720914:AMN720916 AWJ720914:AWJ720916 BGF720914:BGF720916 BQB720914:BQB720916 BZX720914:BZX720916 CJT720914:CJT720916 CTP720914:CTP720916 DDL720914:DDL720916 DNH720914:DNH720916 DXD720914:DXD720916 EGZ720914:EGZ720916 EQV720914:EQV720916 FAR720914:FAR720916 FKN720914:FKN720916 FUJ720914:FUJ720916 GEF720914:GEF720916 GOB720914:GOB720916 GXX720914:GXX720916 HHT720914:HHT720916 HRP720914:HRP720916 IBL720914:IBL720916 ILH720914:ILH720916 IVD720914:IVD720916 JEZ720914:JEZ720916 JOV720914:JOV720916 JYR720914:JYR720916 KIN720914:KIN720916 KSJ720914:KSJ720916 LCF720914:LCF720916 LMB720914:LMB720916 LVX720914:LVX720916 MFT720914:MFT720916 MPP720914:MPP720916 MZL720914:MZL720916 NJH720914:NJH720916 NTD720914:NTD720916 OCZ720914:OCZ720916 OMV720914:OMV720916 OWR720914:OWR720916 PGN720914:PGN720916 PQJ720914:PQJ720916 QAF720914:QAF720916 QKB720914:QKB720916 QTX720914:QTX720916 RDT720914:RDT720916 RNP720914:RNP720916 RXL720914:RXL720916 SHH720914:SHH720916 SRD720914:SRD720916 TAZ720914:TAZ720916 TKV720914:TKV720916 TUR720914:TUR720916 UEN720914:UEN720916 UOJ720914:UOJ720916 UYF720914:UYF720916 VIB720914:VIB720916 VRX720914:VRX720916 WBT720914:WBT720916 WLP720914:WLP720916 WVL720914:WVL720916 D786450:D786452 IZ786450:IZ786452 SV786450:SV786452 ACR786450:ACR786452 AMN786450:AMN786452 AWJ786450:AWJ786452 BGF786450:BGF786452 BQB786450:BQB786452 BZX786450:BZX786452 CJT786450:CJT786452 CTP786450:CTP786452 DDL786450:DDL786452 DNH786450:DNH786452 DXD786450:DXD786452 EGZ786450:EGZ786452 EQV786450:EQV786452 FAR786450:FAR786452 FKN786450:FKN786452 FUJ786450:FUJ786452 GEF786450:GEF786452 GOB786450:GOB786452 GXX786450:GXX786452 HHT786450:HHT786452 HRP786450:HRP786452 IBL786450:IBL786452 ILH786450:ILH786452 IVD786450:IVD786452 JEZ786450:JEZ786452 JOV786450:JOV786452 JYR786450:JYR786452 KIN786450:KIN786452 KSJ786450:KSJ786452 LCF786450:LCF786452 LMB786450:LMB786452 LVX786450:LVX786452 MFT786450:MFT786452 MPP786450:MPP786452 MZL786450:MZL786452 NJH786450:NJH786452 NTD786450:NTD786452 OCZ786450:OCZ786452 OMV786450:OMV786452 OWR786450:OWR786452 PGN786450:PGN786452 PQJ786450:PQJ786452 QAF786450:QAF786452 QKB786450:QKB786452 QTX786450:QTX786452 RDT786450:RDT786452 RNP786450:RNP786452 RXL786450:RXL786452 SHH786450:SHH786452 SRD786450:SRD786452 TAZ786450:TAZ786452 TKV786450:TKV786452 TUR786450:TUR786452 UEN786450:UEN786452 UOJ786450:UOJ786452 UYF786450:UYF786452 VIB786450:VIB786452 VRX786450:VRX786452 WBT786450:WBT786452 WLP786450:WLP786452 WVL786450:WVL786452 D851986:D851988 IZ851986:IZ851988 SV851986:SV851988 ACR851986:ACR851988 AMN851986:AMN851988 AWJ851986:AWJ851988 BGF851986:BGF851988 BQB851986:BQB851988 BZX851986:BZX851988 CJT851986:CJT851988 CTP851986:CTP851988 DDL851986:DDL851988 DNH851986:DNH851988 DXD851986:DXD851988 EGZ851986:EGZ851988 EQV851986:EQV851988 FAR851986:FAR851988 FKN851986:FKN851988 FUJ851986:FUJ851988 GEF851986:GEF851988 GOB851986:GOB851988 GXX851986:GXX851988 HHT851986:HHT851988 HRP851986:HRP851988 IBL851986:IBL851988 ILH851986:ILH851988 IVD851986:IVD851988 JEZ851986:JEZ851988 JOV851986:JOV851988 JYR851986:JYR851988 KIN851986:KIN851988 KSJ851986:KSJ851988 LCF851986:LCF851988 LMB851986:LMB851988 LVX851986:LVX851988 MFT851986:MFT851988 MPP851986:MPP851988 MZL851986:MZL851988 NJH851986:NJH851988 NTD851986:NTD851988 OCZ851986:OCZ851988 OMV851986:OMV851988 OWR851986:OWR851988 PGN851986:PGN851988 PQJ851986:PQJ851988 QAF851986:QAF851988 QKB851986:QKB851988 QTX851986:QTX851988 RDT851986:RDT851988 RNP851986:RNP851988 RXL851986:RXL851988 SHH851986:SHH851988 SRD851986:SRD851988 TAZ851986:TAZ851988 TKV851986:TKV851988 TUR851986:TUR851988 UEN851986:UEN851988 UOJ851986:UOJ851988 UYF851986:UYF851988 VIB851986:VIB851988 VRX851986:VRX851988 WBT851986:WBT851988 WLP851986:WLP851988 WVL851986:WVL851988 D917522:D917524 IZ917522:IZ917524 SV917522:SV917524 ACR917522:ACR917524 AMN917522:AMN917524 AWJ917522:AWJ917524 BGF917522:BGF917524 BQB917522:BQB917524 BZX917522:BZX917524 CJT917522:CJT917524 CTP917522:CTP917524 DDL917522:DDL917524 DNH917522:DNH917524 DXD917522:DXD917524 EGZ917522:EGZ917524 EQV917522:EQV917524 FAR917522:FAR917524 FKN917522:FKN917524 FUJ917522:FUJ917524 GEF917522:GEF917524 GOB917522:GOB917524 GXX917522:GXX917524 HHT917522:HHT917524 HRP917522:HRP917524 IBL917522:IBL917524 ILH917522:ILH917524 IVD917522:IVD917524 JEZ917522:JEZ917524 JOV917522:JOV917524 JYR917522:JYR917524 KIN917522:KIN917524 KSJ917522:KSJ917524 LCF917522:LCF917524 LMB917522:LMB917524 LVX917522:LVX917524 MFT917522:MFT917524 MPP917522:MPP917524 MZL917522:MZL917524 NJH917522:NJH917524 NTD917522:NTD917524 OCZ917522:OCZ917524 OMV917522:OMV917524 OWR917522:OWR917524 PGN917522:PGN917524 PQJ917522:PQJ917524 QAF917522:QAF917524 QKB917522:QKB917524 QTX917522:QTX917524 RDT917522:RDT917524 RNP917522:RNP917524 RXL917522:RXL917524 SHH917522:SHH917524 SRD917522:SRD917524 TAZ917522:TAZ917524 TKV917522:TKV917524 TUR917522:TUR917524 UEN917522:UEN917524 UOJ917522:UOJ917524 UYF917522:UYF917524 VIB917522:VIB917524 VRX917522:VRX917524 WBT917522:WBT917524 WLP917522:WLP917524 WVL917522:WVL917524 D983058:D983060 IZ983058:IZ983060 SV983058:SV983060 ACR983058:ACR983060 AMN983058:AMN983060 AWJ983058:AWJ983060 BGF983058:BGF983060 BQB983058:BQB983060 BZX983058:BZX983060 CJT983058:CJT983060 CTP983058:CTP983060 DDL983058:DDL983060 DNH983058:DNH983060 DXD983058:DXD983060 EGZ983058:EGZ983060 EQV983058:EQV983060 FAR983058:FAR983060 FKN983058:FKN983060 FUJ983058:FUJ983060 GEF983058:GEF983060 GOB983058:GOB983060 GXX983058:GXX983060 HHT983058:HHT983060 HRP983058:HRP983060 IBL983058:IBL983060 ILH983058:ILH983060 IVD983058:IVD983060 JEZ983058:JEZ983060 JOV983058:JOV983060 JYR983058:JYR983060 KIN983058:KIN983060 KSJ983058:KSJ983060 LCF983058:LCF983060 LMB983058:LMB983060 LVX983058:LVX983060 MFT983058:MFT983060 MPP983058:MPP983060 MZL983058:MZL983060 NJH983058:NJH983060 NTD983058:NTD983060 OCZ983058:OCZ983060 OMV983058:OMV983060 OWR983058:OWR983060 PGN983058:PGN983060 PQJ983058:PQJ983060 QAF983058:QAF983060 QKB983058:QKB983060 QTX983058:QTX983060 RDT983058:RDT983060 RNP983058:RNP983060 RXL983058:RXL983060 SHH983058:SHH983060 SRD983058:SRD983060 TAZ983058:TAZ983060 TKV983058:TKV983060 TUR983058:TUR983060 UEN983058:UEN983060 UOJ983058:UOJ983060 UYF983058:UYF983060 VIB983058:VIB983060 VRX983058:VRX983060 WBT983058:WBT983060 WLP983058:WLP983060 WVL983058:WVL983060" xr:uid="{00000000-0002-0000-0D00-000000000000}"/>
  </dataValidations>
  <printOptions horizontalCentered="1"/>
  <pageMargins left="0.78740157480314965" right="0.59055118110236227" top="0.94488188976377963" bottom="0.74803149606299213" header="0" footer="0"/>
  <pageSetup paperSize="9" scale="88" orientation="portrait" r:id="rId1"/>
  <rowBreaks count="1" manualBreakCount="1">
    <brk id="29" max="5"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1A9B5-A710-4F7A-87E7-2DA35CF0EB27}">
  <sheetPr>
    <tabColor rgb="FFFFFF00"/>
    <pageSetUpPr fitToPage="1"/>
  </sheetPr>
  <dimension ref="A1:X117"/>
  <sheetViews>
    <sheetView showGridLines="0" view="pageBreakPreview" topLeftCell="A57" zoomScaleNormal="120" zoomScaleSheetLayoutView="100" workbookViewId="0">
      <selection activeCell="O68" sqref="O68"/>
    </sheetView>
  </sheetViews>
  <sheetFormatPr defaultColWidth="8.25" defaultRowHeight="13" outlineLevelCol="1"/>
  <cols>
    <col min="1" max="1" width="3.33203125" style="45" customWidth="1"/>
    <col min="2" max="2" width="2.83203125" style="45" customWidth="1"/>
    <col min="3" max="3" width="11.83203125" style="45" customWidth="1"/>
    <col min="4" max="4" width="3.33203125" style="45" customWidth="1"/>
    <col min="5" max="5" width="11.4140625" style="45" customWidth="1"/>
    <col min="6" max="9" width="17.83203125" style="45" customWidth="1"/>
    <col min="10" max="10" width="19.5" style="45" customWidth="1"/>
    <col min="11" max="12" width="4" style="45" customWidth="1"/>
    <col min="13" max="13" width="37.83203125" style="138" customWidth="1"/>
    <col min="14" max="14" width="9.58203125" style="45" customWidth="1"/>
    <col min="15" max="15" width="40" style="45" customWidth="1" outlineLevel="1"/>
    <col min="16" max="16" width="8.25" style="45" customWidth="1" outlineLevel="1"/>
    <col min="17" max="17" width="34.25" style="45" customWidth="1" outlineLevel="1"/>
    <col min="18" max="19" width="8.25" style="45" customWidth="1" outlineLevel="1"/>
    <col min="20" max="16384" width="8.25" style="45"/>
  </cols>
  <sheetData>
    <row r="1" spans="1:24" s="106" customFormat="1" ht="18" customHeight="1">
      <c r="A1" s="106" t="s">
        <v>40</v>
      </c>
      <c r="J1" s="107" t="s">
        <v>118</v>
      </c>
      <c r="M1" s="108"/>
      <c r="U1" s="107"/>
    </row>
    <row r="2" spans="1:24" s="106" customFormat="1" ht="17.25" customHeight="1">
      <c r="A2" s="249" t="s">
        <v>41</v>
      </c>
      <c r="B2" s="249"/>
      <c r="C2" s="249"/>
      <c r="D2" s="249"/>
      <c r="E2" s="249"/>
      <c r="F2" s="249"/>
      <c r="G2" s="249"/>
      <c r="H2" s="249"/>
      <c r="I2" s="249"/>
      <c r="J2" s="249"/>
      <c r="K2" s="109"/>
      <c r="L2" s="109"/>
      <c r="M2" s="110"/>
      <c r="N2" s="109"/>
      <c r="O2" s="109"/>
      <c r="P2" s="109"/>
      <c r="Q2" s="109"/>
      <c r="R2" s="109"/>
      <c r="S2" s="109"/>
      <c r="T2" s="109"/>
      <c r="U2" s="109"/>
      <c r="V2" s="109"/>
      <c r="W2" s="109"/>
      <c r="X2" s="109"/>
    </row>
    <row r="3" spans="1:24" s="106" customFormat="1" ht="4.5" customHeight="1">
      <c r="B3" s="111"/>
      <c r="C3" s="111"/>
      <c r="D3" s="111"/>
      <c r="E3" s="111"/>
      <c r="F3" s="111"/>
      <c r="G3" s="111"/>
      <c r="H3" s="111"/>
      <c r="I3" s="111"/>
      <c r="J3" s="111"/>
      <c r="K3" s="111"/>
      <c r="L3" s="111"/>
      <c r="M3" s="112"/>
      <c r="N3" s="111"/>
      <c r="O3" s="111"/>
      <c r="P3" s="111"/>
      <c r="Q3" s="111"/>
      <c r="R3" s="111"/>
      <c r="S3" s="111"/>
      <c r="T3" s="111"/>
      <c r="U3" s="111"/>
      <c r="V3" s="111"/>
      <c r="W3" s="111"/>
      <c r="X3" s="111"/>
    </row>
    <row r="4" spans="1:24" s="106" customFormat="1" ht="23.15" customHeight="1">
      <c r="D4" s="113"/>
      <c r="E4" s="113"/>
      <c r="H4" s="114" t="s">
        <v>42</v>
      </c>
      <c r="I4" s="115"/>
      <c r="J4" s="115"/>
      <c r="M4" s="116" t="str">
        <f>IF(I4="","都道府県名を入力してください",TRUE)</f>
        <v>都道府県名を入力してください</v>
      </c>
    </row>
    <row r="5" spans="1:24" s="106" customFormat="1" ht="5.25" customHeight="1" thickBot="1">
      <c r="I5" s="117"/>
      <c r="J5" s="117"/>
      <c r="M5" s="116"/>
    </row>
    <row r="6" spans="1:24" ht="23.15" customHeight="1">
      <c r="B6" s="250" t="s">
        <v>43</v>
      </c>
      <c r="C6" s="251"/>
      <c r="D6" s="252"/>
      <c r="E6" s="253"/>
      <c r="F6" s="253"/>
      <c r="G6" s="254" t="s">
        <v>119</v>
      </c>
      <c r="H6" s="254"/>
      <c r="I6" s="77" t="s">
        <v>120</v>
      </c>
      <c r="J6" s="118" t="s">
        <v>121</v>
      </c>
      <c r="L6" s="45">
        <v>0</v>
      </c>
      <c r="M6" s="119" t="str">
        <f>IF(LEN(D6)=7,TRUE,"薬局コードを正しく入力してください")</f>
        <v>薬局コードを正しく入力してください</v>
      </c>
      <c r="N6" s="45">
        <v>0</v>
      </c>
      <c r="O6" s="120" t="str">
        <f>IF($N$6=0,"個人立、法人立の区分を選択してください。","TRUE")</f>
        <v>個人立、法人立の区分を選択してください。</v>
      </c>
    </row>
    <row r="7" spans="1:24" ht="23.15" customHeight="1">
      <c r="B7" s="255" t="s">
        <v>122</v>
      </c>
      <c r="C7" s="256"/>
      <c r="D7" s="257" t="s">
        <v>123</v>
      </c>
      <c r="E7" s="257"/>
      <c r="F7" s="257"/>
      <c r="G7" s="257"/>
      <c r="H7" s="258"/>
      <c r="I7" s="78" t="s">
        <v>124</v>
      </c>
      <c r="J7" s="121"/>
      <c r="L7" s="45">
        <v>0</v>
      </c>
      <c r="M7" s="119" t="str">
        <f>IF($L$7=0,"薬局が所在する市町村を選択してください。","TRUE")</f>
        <v>薬局が所在する市町村を選択してください。</v>
      </c>
      <c r="N7" s="45">
        <v>0</v>
      </c>
      <c r="O7" s="120" t="str">
        <f>IF(LEN(J7)=6,TRUE,"市町村コードを正しく入力してください（別シートを参照）")</f>
        <v>市町村コードを正しく入力してください（別シートを参照）</v>
      </c>
    </row>
    <row r="8" spans="1:24" ht="23.15" customHeight="1">
      <c r="B8" s="234" t="s">
        <v>45</v>
      </c>
      <c r="C8" s="235"/>
      <c r="D8" s="122"/>
      <c r="E8" s="236"/>
      <c r="F8" s="236"/>
      <c r="G8" s="236"/>
      <c r="H8" s="197"/>
      <c r="I8" s="79" t="s">
        <v>125</v>
      </c>
      <c r="J8" s="186" t="s">
        <v>126</v>
      </c>
      <c r="L8" s="45">
        <v>0</v>
      </c>
      <c r="M8" s="119" t="str">
        <f>IF($E$8="","保険薬局名を入力してください",TRUE)</f>
        <v>保険薬局名を入力してください</v>
      </c>
      <c r="N8" s="45">
        <v>0</v>
      </c>
      <c r="O8" s="123" t="str">
        <f>IF($N$8=0,"半径500m以内に他の保険薬局がある場合は該当、無い場合は非該当を選択してください","TRUE")</f>
        <v>半径500m以内に他の保険薬局がある場合は該当、無い場合は非該当を選択してください</v>
      </c>
    </row>
    <row r="9" spans="1:24" ht="18.75" customHeight="1">
      <c r="B9" s="237" t="s">
        <v>127</v>
      </c>
      <c r="C9" s="238"/>
      <c r="D9" s="241" t="s">
        <v>128</v>
      </c>
      <c r="E9" s="242"/>
      <c r="F9" s="242"/>
      <c r="G9" s="242"/>
      <c r="H9" s="243" t="s">
        <v>46</v>
      </c>
      <c r="I9" s="243"/>
      <c r="J9" s="244"/>
      <c r="K9" s="197" t="s">
        <v>44</v>
      </c>
      <c r="L9" s="45">
        <v>0</v>
      </c>
      <c r="M9" s="116" t="str">
        <f>IF($L$9=0,"指定年月日の年号を選択してください",TRUE)</f>
        <v>指定年月日の年号を選択してください</v>
      </c>
      <c r="N9" s="106"/>
    </row>
    <row r="10" spans="1:24" ht="17.25" customHeight="1">
      <c r="B10" s="239"/>
      <c r="C10" s="240"/>
      <c r="D10" s="247"/>
      <c r="E10" s="248"/>
      <c r="F10" s="124"/>
      <c r="G10" s="124"/>
      <c r="H10" s="245"/>
      <c r="I10" s="245"/>
      <c r="J10" s="246"/>
      <c r="L10" s="45">
        <v>0</v>
      </c>
      <c r="M10" s="125" t="str">
        <f>IF($F$10="","指定年月日を入力してください",TRUE)</f>
        <v>指定年月日を入力してください</v>
      </c>
      <c r="N10" s="106"/>
      <c r="Q10" s="45" t="str">
        <f>IF($D10="","FALSE","TRUE")</f>
        <v>FALSE</v>
      </c>
      <c r="R10" s="45" t="str">
        <f>IF($F10="","FALSE","TRUE")</f>
        <v>FALSE</v>
      </c>
      <c r="S10" s="45" t="str">
        <f>IF($G10="","FALSE","TRUE")</f>
        <v>FALSE</v>
      </c>
    </row>
    <row r="11" spans="1:24" ht="18.75" customHeight="1">
      <c r="B11" s="237" t="s">
        <v>129</v>
      </c>
      <c r="C11" s="238"/>
      <c r="D11" s="280" t="s">
        <v>130</v>
      </c>
      <c r="E11" s="281"/>
      <c r="F11" s="281"/>
      <c r="G11" s="281"/>
      <c r="H11" s="243" t="s">
        <v>131</v>
      </c>
      <c r="I11" s="282" t="s">
        <v>132</v>
      </c>
      <c r="J11" s="284"/>
      <c r="K11" s="197" t="s">
        <v>44</v>
      </c>
      <c r="L11" s="106">
        <v>0</v>
      </c>
      <c r="M11" s="120" t="str">
        <f>IF($J$11="","増改築に限らず調剤室面積を入力してください",TRUE)</f>
        <v>増改築に限らず調剤室面積を入力してください</v>
      </c>
    </row>
    <row r="12" spans="1:24" ht="17.25" customHeight="1">
      <c r="B12" s="239"/>
      <c r="C12" s="240"/>
      <c r="D12" s="247"/>
      <c r="E12" s="248"/>
      <c r="F12" s="124"/>
      <c r="G12" s="124"/>
      <c r="H12" s="245"/>
      <c r="I12" s="283"/>
      <c r="J12" s="285"/>
      <c r="L12" s="45" t="b">
        <v>0</v>
      </c>
      <c r="M12" s="266" t="b">
        <f>IF($L$12=0,"令和８年６月１日以降に改築又は増築した保険薬局は該当項目にチェックの上、年月日を記載してください。",TRUE)</f>
        <v>1</v>
      </c>
      <c r="N12" s="267"/>
      <c r="O12" s="268"/>
      <c r="Q12" s="45" t="str">
        <f>IF($D12="","FALSE","TRUE")</f>
        <v>FALSE</v>
      </c>
      <c r="R12" s="45" t="str">
        <f>IF($F12="","FALSE","TRUE")</f>
        <v>FALSE</v>
      </c>
      <c r="S12" s="45" t="str">
        <f>IF($G12="","FALSE","TRUE")</f>
        <v>FALSE</v>
      </c>
    </row>
    <row r="13" spans="1:24" ht="27.75" customHeight="1">
      <c r="B13" s="261" t="s">
        <v>47</v>
      </c>
      <c r="C13" s="269"/>
      <c r="D13" s="269"/>
      <c r="E13" s="269"/>
      <c r="F13" s="240"/>
      <c r="G13" s="270" t="s">
        <v>48</v>
      </c>
      <c r="H13" s="271"/>
      <c r="I13" s="272" t="s">
        <v>49</v>
      </c>
      <c r="J13" s="273"/>
      <c r="L13" s="45">
        <v>0</v>
      </c>
      <c r="M13" s="126" t="str">
        <f>IF($L$13=0,"遡及指定の該当性を選択してください。","TRUE")</f>
        <v>遡及指定の該当性を選択してください。</v>
      </c>
      <c r="N13" s="106"/>
    </row>
    <row r="14" spans="1:24" ht="19.5" customHeight="1">
      <c r="B14" s="274" t="s">
        <v>133</v>
      </c>
      <c r="C14" s="275"/>
      <c r="D14" s="259" t="s">
        <v>134</v>
      </c>
      <c r="E14" s="260"/>
      <c r="F14" s="127"/>
      <c r="G14" s="128"/>
      <c r="H14" s="129" t="s">
        <v>135</v>
      </c>
      <c r="I14" s="130"/>
      <c r="J14" s="131"/>
      <c r="L14" s="45">
        <v>0</v>
      </c>
      <c r="M14" s="116" t="b">
        <f>IF(L14="","選択してください",TRUE)</f>
        <v>1</v>
      </c>
      <c r="N14" s="106"/>
    </row>
    <row r="15" spans="1:24" ht="19.5" customHeight="1">
      <c r="B15" s="276"/>
      <c r="C15" s="277"/>
      <c r="D15" s="259" t="s">
        <v>136</v>
      </c>
      <c r="E15" s="260"/>
      <c r="F15" s="127"/>
      <c r="G15" s="128"/>
      <c r="H15" s="129" t="s">
        <v>135</v>
      </c>
      <c r="I15" s="130"/>
      <c r="J15" s="131"/>
      <c r="L15" s="45">
        <v>0</v>
      </c>
      <c r="M15" s="116" t="b">
        <f t="shared" ref="M15:M22" si="0">IF(L15="","選択してください",TRUE)</f>
        <v>1</v>
      </c>
      <c r="N15" s="106"/>
    </row>
    <row r="16" spans="1:24" ht="19.5" customHeight="1">
      <c r="B16" s="276"/>
      <c r="C16" s="277"/>
      <c r="D16" s="259" t="s">
        <v>137</v>
      </c>
      <c r="E16" s="260"/>
      <c r="F16" s="127"/>
      <c r="G16" s="198"/>
      <c r="H16" s="129" t="s">
        <v>135</v>
      </c>
      <c r="I16" s="130"/>
      <c r="J16" s="131"/>
      <c r="L16" s="45">
        <v>0</v>
      </c>
      <c r="M16" s="116" t="b">
        <f t="shared" si="0"/>
        <v>1</v>
      </c>
      <c r="N16" s="106"/>
    </row>
    <row r="17" spans="2:20" ht="19.5" customHeight="1">
      <c r="B17" s="276"/>
      <c r="C17" s="277"/>
      <c r="D17" s="259" t="s">
        <v>138</v>
      </c>
      <c r="E17" s="260"/>
      <c r="F17" s="127"/>
      <c r="G17" s="128"/>
      <c r="H17" s="129" t="s">
        <v>135</v>
      </c>
      <c r="I17" s="130"/>
      <c r="J17" s="131"/>
      <c r="L17" s="45">
        <v>0</v>
      </c>
      <c r="M17" s="116" t="b">
        <f t="shared" si="0"/>
        <v>1</v>
      </c>
      <c r="N17" s="106"/>
    </row>
    <row r="18" spans="2:20" ht="19.5" customHeight="1">
      <c r="B18" s="276"/>
      <c r="C18" s="277"/>
      <c r="D18" s="259" t="s">
        <v>139</v>
      </c>
      <c r="E18" s="260"/>
      <c r="F18" s="127"/>
      <c r="G18" s="128"/>
      <c r="H18" s="129" t="s">
        <v>135</v>
      </c>
      <c r="I18" s="130"/>
      <c r="J18" s="131"/>
      <c r="L18" s="45">
        <v>0</v>
      </c>
      <c r="M18" s="116" t="b">
        <f t="shared" si="0"/>
        <v>1</v>
      </c>
      <c r="N18" s="106"/>
    </row>
    <row r="19" spans="2:20" ht="19.5" customHeight="1">
      <c r="B19" s="276"/>
      <c r="C19" s="277"/>
      <c r="D19" s="259" t="s">
        <v>140</v>
      </c>
      <c r="E19" s="260"/>
      <c r="F19" s="127"/>
      <c r="G19" s="128"/>
      <c r="H19" s="129" t="s">
        <v>135</v>
      </c>
      <c r="I19" s="130"/>
      <c r="J19" s="131"/>
      <c r="L19" s="45">
        <v>0</v>
      </c>
      <c r="M19" s="116" t="b">
        <f t="shared" si="0"/>
        <v>1</v>
      </c>
      <c r="N19" s="106"/>
    </row>
    <row r="20" spans="2:20" ht="19.5" customHeight="1">
      <c r="B20" s="276"/>
      <c r="C20" s="277"/>
      <c r="D20" s="259" t="s">
        <v>141</v>
      </c>
      <c r="E20" s="260"/>
      <c r="F20" s="127"/>
      <c r="G20" s="128"/>
      <c r="H20" s="129" t="s">
        <v>135</v>
      </c>
      <c r="I20" s="130"/>
      <c r="J20" s="131"/>
      <c r="L20" s="45">
        <v>0</v>
      </c>
      <c r="M20" s="116" t="b">
        <f t="shared" si="0"/>
        <v>1</v>
      </c>
      <c r="N20" s="106"/>
    </row>
    <row r="21" spans="2:20" ht="19.5" customHeight="1">
      <c r="B21" s="276"/>
      <c r="C21" s="277"/>
      <c r="D21" s="259" t="s">
        <v>142</v>
      </c>
      <c r="E21" s="260"/>
      <c r="F21" s="127"/>
      <c r="G21" s="128"/>
      <c r="H21" s="129" t="s">
        <v>135</v>
      </c>
      <c r="I21" s="130"/>
      <c r="J21" s="131"/>
      <c r="L21" s="45">
        <v>0</v>
      </c>
      <c r="M21" s="116" t="b">
        <f t="shared" si="0"/>
        <v>1</v>
      </c>
      <c r="N21" s="106"/>
    </row>
    <row r="22" spans="2:20" ht="19.5" customHeight="1">
      <c r="B22" s="278"/>
      <c r="C22" s="279"/>
      <c r="D22" s="259" t="s">
        <v>143</v>
      </c>
      <c r="E22" s="260"/>
      <c r="F22" s="127"/>
      <c r="G22" s="128"/>
      <c r="H22" s="129" t="s">
        <v>135</v>
      </c>
      <c r="I22" s="130"/>
      <c r="J22" s="131"/>
      <c r="L22" s="45">
        <v>0</v>
      </c>
      <c r="M22" s="116" t="b">
        <f t="shared" si="0"/>
        <v>1</v>
      </c>
      <c r="N22" s="106"/>
    </row>
    <row r="23" spans="2:20" ht="30.75" customHeight="1">
      <c r="B23" s="261" t="s">
        <v>144</v>
      </c>
      <c r="C23" s="262"/>
      <c r="D23" s="263" t="s">
        <v>145</v>
      </c>
      <c r="E23" s="264"/>
      <c r="F23" s="264"/>
      <c r="G23" s="265"/>
      <c r="H23" s="286" t="s">
        <v>146</v>
      </c>
      <c r="I23" s="287"/>
      <c r="J23" s="199"/>
      <c r="K23" s="45" t="s">
        <v>52</v>
      </c>
      <c r="L23" s="133">
        <v>0</v>
      </c>
      <c r="M23" s="119" t="str">
        <f>IF($L$23=0,"調剤ベースアップ評価料の届出状況を選択してください。","TRUE")</f>
        <v>調剤ベースアップ評価料の届出状況を選択してください。</v>
      </c>
      <c r="N23" s="45">
        <v>0</v>
      </c>
      <c r="O23" s="45" t="str">
        <f>IF($J$23="","ベースアップ評価料の対象者数を入力してください",TRUE)</f>
        <v>ベースアップ評価料の対象者数を入力してください</v>
      </c>
    </row>
    <row r="24" spans="2:20" ht="27.75" customHeight="1">
      <c r="B24" s="288" t="s">
        <v>50</v>
      </c>
      <c r="C24" s="289"/>
      <c r="D24" s="290" t="s">
        <v>51</v>
      </c>
      <c r="E24" s="291"/>
      <c r="F24" s="149"/>
      <c r="G24" s="292" t="s">
        <v>147</v>
      </c>
      <c r="H24" s="272"/>
      <c r="I24" s="293"/>
      <c r="J24" s="200"/>
      <c r="L24" s="133" t="s">
        <v>112</v>
      </c>
      <c r="M24" s="119" t="str">
        <f>IF(F24&gt;0,IF(J24&gt;F24,"常勤換算の数値が実人員より大きいため修正してください",TRUE),"保険薬剤師の実人員数を入力してください")</f>
        <v>保険薬剤師の実人員数を入力してください</v>
      </c>
      <c r="N24" s="134" t="s">
        <v>113</v>
      </c>
      <c r="O24" s="294" t="str">
        <f>IF(J24="","常勤換算の人数が記載漏れです",IF(F24&lt;J24,"常勤換算の人数が実人員よりも大きいため修正して下さい",TRUE))</f>
        <v>常勤換算の人数が記載漏れです</v>
      </c>
      <c r="P24" s="295"/>
      <c r="Q24" s="295"/>
      <c r="R24" s="295"/>
      <c r="S24" s="295"/>
      <c r="T24" s="296"/>
    </row>
    <row r="25" spans="2:20" ht="27.75" customHeight="1" thickBot="1">
      <c r="B25" s="297" t="s">
        <v>53</v>
      </c>
      <c r="C25" s="298"/>
      <c r="D25" s="299" t="s">
        <v>54</v>
      </c>
      <c r="E25" s="300"/>
      <c r="F25" s="135"/>
      <c r="G25" s="301" t="s">
        <v>147</v>
      </c>
      <c r="H25" s="302"/>
      <c r="I25" s="303"/>
      <c r="J25" s="201"/>
      <c r="L25" s="133" t="s">
        <v>112</v>
      </c>
      <c r="M25" s="119" t="str">
        <f>IF(F25&gt;0,IF(J25&gt;F25,"常勤換算の数値が実人員より大きいため修正してください",TRUE),"事務職員の実人員数を入力してください")</f>
        <v>事務職員の実人員数を入力してください</v>
      </c>
      <c r="N25" s="134" t="s">
        <v>113</v>
      </c>
      <c r="O25" s="294" t="str">
        <f>IF(J25="","常勤換算の人数が記載漏れです",IF(F25&lt;J25,"常勤換算の人数が実人員よりも大きいため修正して下さい",TRUE))</f>
        <v>常勤換算の人数が記載漏れです</v>
      </c>
      <c r="P25" s="295"/>
      <c r="Q25" s="295"/>
      <c r="R25" s="295"/>
      <c r="S25" s="295"/>
      <c r="T25" s="296"/>
    </row>
    <row r="26" spans="2:20" ht="6.75" customHeight="1" thickBot="1">
      <c r="B26" s="136"/>
      <c r="C26" s="136"/>
      <c r="D26" s="136"/>
      <c r="E26" s="136"/>
      <c r="F26" s="136"/>
      <c r="G26" s="136"/>
      <c r="H26" s="137"/>
      <c r="I26" s="137"/>
      <c r="J26" s="137"/>
    </row>
    <row r="27" spans="2:20" ht="26.25" customHeight="1">
      <c r="B27" s="304" t="s">
        <v>148</v>
      </c>
      <c r="C27" s="305"/>
      <c r="D27" s="305"/>
      <c r="E27" s="305"/>
      <c r="F27" s="305"/>
      <c r="G27" s="305"/>
      <c r="H27" s="305"/>
      <c r="I27" s="305"/>
      <c r="J27" s="306"/>
    </row>
    <row r="28" spans="2:20" ht="28.5" customHeight="1">
      <c r="B28" s="307" t="s">
        <v>149</v>
      </c>
      <c r="C28" s="308"/>
      <c r="D28" s="309" t="s">
        <v>55</v>
      </c>
      <c r="E28" s="308"/>
      <c r="F28" s="147" t="s">
        <v>56</v>
      </c>
      <c r="G28" s="139" t="s">
        <v>57</v>
      </c>
      <c r="H28" s="139" t="s">
        <v>58</v>
      </c>
      <c r="I28" s="139" t="s">
        <v>59</v>
      </c>
      <c r="J28" s="186" t="s">
        <v>60</v>
      </c>
      <c r="L28" s="45">
        <v>0</v>
      </c>
      <c r="M28" s="140" t="str">
        <f>IF(L28=0,"調剤基本料の届出区分を選択してください",TRUE)</f>
        <v>調剤基本料の届出区分を選択してください</v>
      </c>
      <c r="N28" s="141"/>
      <c r="O28" s="142"/>
    </row>
    <row r="29" spans="2:20" ht="63.75" customHeight="1">
      <c r="B29" s="310"/>
      <c r="C29" s="312" t="s">
        <v>61</v>
      </c>
      <c r="D29" s="312"/>
      <c r="E29" s="312"/>
      <c r="F29" s="313"/>
      <c r="G29" s="316" t="s">
        <v>62</v>
      </c>
      <c r="H29" s="317"/>
      <c r="I29" s="318"/>
      <c r="J29" s="319"/>
      <c r="K29" s="45" t="s">
        <v>44</v>
      </c>
      <c r="L29" s="133"/>
      <c r="M29" s="119" t="str">
        <f>IF(I29="","処方箋受付回数の合計を入力してください",TRUE)</f>
        <v>処方箋受付回数の合計を入力してください</v>
      </c>
      <c r="O29" s="133"/>
      <c r="P29" s="143"/>
    </row>
    <row r="30" spans="2:20" ht="63.75" customHeight="1">
      <c r="B30" s="311"/>
      <c r="C30" s="314"/>
      <c r="D30" s="314"/>
      <c r="E30" s="314"/>
      <c r="F30" s="315"/>
      <c r="G30" s="316" t="s">
        <v>63</v>
      </c>
      <c r="H30" s="320"/>
      <c r="I30" s="321" t="s">
        <v>150</v>
      </c>
      <c r="J30" s="322"/>
      <c r="K30" s="45" t="s">
        <v>44</v>
      </c>
      <c r="M30" s="144" t="s">
        <v>114</v>
      </c>
      <c r="N30" s="145"/>
      <c r="O30" s="133"/>
      <c r="P30" s="146"/>
      <c r="Q30" s="146"/>
      <c r="R30" s="146"/>
    </row>
    <row r="31" spans="2:20" ht="19.5" customHeight="1">
      <c r="B31" s="80"/>
      <c r="C31" s="312" t="s">
        <v>151</v>
      </c>
      <c r="D31" s="312"/>
      <c r="E31" s="313"/>
      <c r="F31" s="336" t="s">
        <v>152</v>
      </c>
      <c r="G31" s="243"/>
      <c r="H31" s="337"/>
      <c r="I31" s="338"/>
      <c r="J31" s="339"/>
      <c r="M31" s="119" t="str">
        <f>IF(I31="","数値を入力してください",IF(I31&gt;100,"値が大きすぎます",TRUE))</f>
        <v>数値を入力してください</v>
      </c>
    </row>
    <row r="32" spans="2:20" ht="18" customHeight="1">
      <c r="B32" s="81"/>
      <c r="C32" s="334"/>
      <c r="D32" s="334"/>
      <c r="E32" s="335"/>
      <c r="F32" s="340" t="s">
        <v>153</v>
      </c>
      <c r="G32" s="341"/>
      <c r="H32" s="341"/>
      <c r="I32" s="341"/>
      <c r="J32" s="342"/>
      <c r="L32" s="45">
        <v>0</v>
      </c>
      <c r="M32" s="119" t="str">
        <f>IF($L$32=0,"当該保険医療機関の種別を選択してください。","TRUE")</f>
        <v>当該保険医療機関の種別を選択してください。</v>
      </c>
    </row>
    <row r="33" spans="1:15" ht="22.5" customHeight="1">
      <c r="B33" s="81"/>
      <c r="C33" s="334"/>
      <c r="D33" s="334"/>
      <c r="E33" s="335"/>
      <c r="F33" s="336" t="s">
        <v>154</v>
      </c>
      <c r="G33" s="243"/>
      <c r="H33" s="337"/>
      <c r="I33" s="343"/>
      <c r="J33" s="344"/>
      <c r="K33" s="45" t="s">
        <v>44</v>
      </c>
      <c r="M33" s="119" t="str">
        <f>IF(I33="","数値を入力してください",IF(I33&gt;100,"値が大きすぎます",IF(I33&gt;I31,"第１位の医療機関に係る集中率より大きい数値です",TRUE)))</f>
        <v>数値を入力してください</v>
      </c>
    </row>
    <row r="34" spans="1:15" ht="18" customHeight="1">
      <c r="B34" s="81"/>
      <c r="C34" s="334"/>
      <c r="D34" s="334"/>
      <c r="E34" s="335"/>
      <c r="F34" s="340" t="s">
        <v>153</v>
      </c>
      <c r="G34" s="341"/>
      <c r="H34" s="341"/>
      <c r="I34" s="341"/>
      <c r="J34" s="342"/>
      <c r="L34" s="45">
        <v>0</v>
      </c>
      <c r="M34" s="119" t="str">
        <f>IF($L$34=0,"当該保険医療機関の種別を選択してください。","TRUE")</f>
        <v>当該保険医療機関の種別を選択してください。</v>
      </c>
    </row>
    <row r="35" spans="1:15" ht="21.75" customHeight="1">
      <c r="B35" s="81"/>
      <c r="C35" s="334"/>
      <c r="D35" s="334"/>
      <c r="E35" s="335"/>
      <c r="F35" s="336" t="s">
        <v>155</v>
      </c>
      <c r="G35" s="243"/>
      <c r="H35" s="337"/>
      <c r="I35" s="338"/>
      <c r="J35" s="339"/>
      <c r="M35" s="119" t="str">
        <f>IF(I35="","数値を入力してください",IF(I35&gt;100,"値が大きすぎます",IF(I35&gt;I31,"第１位の医療機関に係る集中率より大きい数値です",IF(I35&gt;I33,"第２位の医療機関に係る集中率より大きい数値です",TRUE))))</f>
        <v>数値を入力してください</v>
      </c>
      <c r="N35" s="120"/>
      <c r="O35" s="120" t="str">
        <f>IF(I31+I33+I35&gt;100,"集中率の合計が100%を超えています","TRUE")</f>
        <v>TRUE</v>
      </c>
    </row>
    <row r="36" spans="1:15" ht="18" customHeight="1">
      <c r="B36" s="82"/>
      <c r="C36" s="314"/>
      <c r="D36" s="314"/>
      <c r="E36" s="315"/>
      <c r="F36" s="340" t="s">
        <v>153</v>
      </c>
      <c r="G36" s="341"/>
      <c r="H36" s="341"/>
      <c r="I36" s="341"/>
      <c r="J36" s="342"/>
      <c r="L36" s="45">
        <v>0</v>
      </c>
      <c r="M36" s="119" t="str">
        <f>IF($L$36=0,"当該保険医療機関の種別を選択してください。","TRUE")</f>
        <v>当該保険医療機関の種別を選択してください。</v>
      </c>
    </row>
    <row r="37" spans="1:15" ht="25.5" customHeight="1">
      <c r="B37" s="80"/>
      <c r="C37" s="323" t="s">
        <v>156</v>
      </c>
      <c r="D37" s="323"/>
      <c r="E37" s="323"/>
      <c r="F37" s="324"/>
      <c r="G37" s="325" t="s">
        <v>64</v>
      </c>
      <c r="H37" s="326"/>
      <c r="I37" s="327" t="s">
        <v>65</v>
      </c>
      <c r="J37" s="328"/>
      <c r="L37" s="45">
        <v>0</v>
      </c>
      <c r="M37" s="138" t="str">
        <f>IF($L$37=0,"所属するグループの有無を選択してください。","TRUE")</f>
        <v>所属するグループの有無を選択してください。</v>
      </c>
    </row>
    <row r="38" spans="1:15" ht="37.5" customHeight="1">
      <c r="B38" s="81"/>
      <c r="C38" s="329" t="s">
        <v>157</v>
      </c>
      <c r="D38" s="323" t="s">
        <v>158</v>
      </c>
      <c r="E38" s="323"/>
      <c r="F38" s="324"/>
      <c r="G38" s="332"/>
      <c r="H38" s="333"/>
      <c r="I38" s="333"/>
      <c r="J38" s="319"/>
      <c r="M38" s="140" t="b">
        <f>IF($L$37=1,IF($G38="","グループ名を入力してください",TRUE),TRUE)</f>
        <v>1</v>
      </c>
      <c r="N38" s="141"/>
    </row>
    <row r="39" spans="1:15" ht="30" customHeight="1">
      <c r="B39" s="353"/>
      <c r="C39" s="330"/>
      <c r="D39" s="323" t="s">
        <v>159</v>
      </c>
      <c r="E39" s="323"/>
      <c r="F39" s="324"/>
      <c r="G39" s="355"/>
      <c r="H39" s="318"/>
      <c r="I39" s="318"/>
      <c r="J39" s="356"/>
      <c r="M39" s="140" t="b">
        <f>IF($L$37=1,IF($G39="","グループ内の1月あたりの処方箋受付回数の合計を入力してください",TRUE),TRUE)</f>
        <v>1</v>
      </c>
      <c r="N39" s="141"/>
    </row>
    <row r="40" spans="1:15" ht="52.5" customHeight="1">
      <c r="B40" s="354"/>
      <c r="C40" s="331"/>
      <c r="D40" s="323" t="s">
        <v>160</v>
      </c>
      <c r="E40" s="323"/>
      <c r="F40" s="324"/>
      <c r="G40" s="148" t="s">
        <v>67</v>
      </c>
      <c r="H40" s="357"/>
      <c r="I40" s="358"/>
      <c r="J40" s="150" t="s">
        <v>68</v>
      </c>
      <c r="K40" s="197" t="s">
        <v>52</v>
      </c>
      <c r="L40" s="45">
        <v>0</v>
      </c>
      <c r="M40" s="140" t="e" cm="1">
        <f t="array" ref="M40">_xlfn.IFS(L40=1,IF(H40="","処方箋受付合計回数を入力してください",TRUE),L40=2,TRUE,L40="","選択してください")</f>
        <v>#N/A</v>
      </c>
      <c r="N40" s="141"/>
    </row>
    <row r="41" spans="1:15" ht="30.75" customHeight="1">
      <c r="A41" s="151"/>
      <c r="B41" s="80"/>
      <c r="C41" s="323" t="s">
        <v>161</v>
      </c>
      <c r="D41" s="323"/>
      <c r="E41" s="323"/>
      <c r="F41" s="323"/>
      <c r="G41" s="324"/>
      <c r="H41" s="152" t="s">
        <v>69</v>
      </c>
      <c r="I41" s="153"/>
      <c r="J41" s="154" t="s">
        <v>70</v>
      </c>
      <c r="L41" s="45">
        <v>0</v>
      </c>
      <c r="M41" s="140" t="str">
        <f>IF(L41=0,"選択してください",TRUE)</f>
        <v>選択してください</v>
      </c>
      <c r="N41" s="141"/>
    </row>
    <row r="42" spans="1:15" ht="30" customHeight="1">
      <c r="B42" s="83"/>
      <c r="C42" s="329" t="s">
        <v>66</v>
      </c>
      <c r="D42" s="345" t="s">
        <v>71</v>
      </c>
      <c r="E42" s="323"/>
      <c r="F42" s="323"/>
      <c r="G42" s="324"/>
      <c r="H42" s="346" t="s">
        <v>44</v>
      </c>
      <c r="I42" s="347"/>
      <c r="J42" s="348"/>
      <c r="K42" s="45" t="b">
        <v>0</v>
      </c>
      <c r="L42" s="45" t="b">
        <v>0</v>
      </c>
      <c r="M42" s="140" t="b">
        <f>IF(AND(L41=2,K42=FALSE,L42=FALSE),TRUE,IF(AND(L41=1,K42=FALSE,L42=FALSE),"保険医療機関の種別を選択してください",TRUE))</f>
        <v>1</v>
      </c>
      <c r="N42" s="141" t="b">
        <v>0</v>
      </c>
    </row>
    <row r="43" spans="1:15" ht="30" customHeight="1">
      <c r="B43" s="83"/>
      <c r="C43" s="330"/>
      <c r="D43" s="345" t="s">
        <v>162</v>
      </c>
      <c r="E43" s="323"/>
      <c r="F43" s="323"/>
      <c r="G43" s="324"/>
      <c r="H43" s="349"/>
      <c r="I43" s="350"/>
      <c r="J43" s="351"/>
      <c r="M43" s="119" t="str">
        <f>IF(L41=2,"入力不要です",IF(H43="","保険医療機関の名称を入力してください",TRUE))</f>
        <v>保険医療機関の名称を入力してください</v>
      </c>
    </row>
    <row r="44" spans="1:15" ht="36.75" customHeight="1">
      <c r="B44" s="83"/>
      <c r="C44" s="330"/>
      <c r="D44" s="345" t="s">
        <v>163</v>
      </c>
      <c r="E44" s="323"/>
      <c r="F44" s="323"/>
      <c r="G44" s="324"/>
      <c r="H44" s="349"/>
      <c r="I44" s="350"/>
      <c r="J44" s="351"/>
      <c r="M44" s="140" t="str">
        <f>IF(L41=2,"入力不要です",IF(H44="","処方箋集中率を入力してください",TRUE))</f>
        <v>処方箋集中率を入力してください</v>
      </c>
      <c r="N44" s="141"/>
    </row>
    <row r="45" spans="1:15" ht="47.25" customHeight="1">
      <c r="B45" s="83"/>
      <c r="C45" s="330"/>
      <c r="D45" s="352" t="s">
        <v>164</v>
      </c>
      <c r="E45" s="312"/>
      <c r="F45" s="313"/>
      <c r="G45" s="155" t="s">
        <v>165</v>
      </c>
      <c r="H45" s="156" t="s">
        <v>166</v>
      </c>
      <c r="I45" s="157" t="s">
        <v>167</v>
      </c>
      <c r="J45" s="202" t="s">
        <v>168</v>
      </c>
      <c r="L45" s="45">
        <v>0</v>
      </c>
      <c r="M45" s="140" t="str">
        <f>IF(L41=2,"選択不要です",IF(L45=0,"選択してください",TRUE))</f>
        <v>選択してください</v>
      </c>
      <c r="N45" s="141"/>
    </row>
    <row r="46" spans="1:15" ht="41.25" customHeight="1">
      <c r="B46" s="158"/>
      <c r="C46" s="312" t="s">
        <v>169</v>
      </c>
      <c r="D46" s="312"/>
      <c r="E46" s="312"/>
      <c r="F46" s="313"/>
      <c r="G46" s="159" t="s">
        <v>170</v>
      </c>
      <c r="H46" s="345" t="s">
        <v>171</v>
      </c>
      <c r="I46" s="323"/>
      <c r="J46" s="203" t="s">
        <v>172</v>
      </c>
      <c r="L46" s="45">
        <v>0</v>
      </c>
      <c r="M46" s="160"/>
      <c r="N46" s="141"/>
    </row>
    <row r="47" spans="1:15" ht="18" customHeight="1">
      <c r="A47" s="151"/>
      <c r="B47" s="80"/>
      <c r="C47" s="312" t="s">
        <v>73</v>
      </c>
      <c r="D47" s="312"/>
      <c r="E47" s="312"/>
      <c r="F47" s="312"/>
      <c r="G47" s="312"/>
      <c r="H47" s="312"/>
      <c r="I47" s="312"/>
      <c r="J47" s="369"/>
      <c r="K47" s="197"/>
    </row>
    <row r="48" spans="1:15" ht="50.15" customHeight="1">
      <c r="B48" s="161"/>
      <c r="C48" s="370" t="s">
        <v>74</v>
      </c>
      <c r="D48" s="370"/>
      <c r="E48" s="370"/>
      <c r="F48" s="370"/>
      <c r="G48" s="370"/>
      <c r="H48" s="370"/>
      <c r="I48" s="370"/>
      <c r="J48" s="371"/>
    </row>
    <row r="49" spans="2:17" ht="30" customHeight="1">
      <c r="B49" s="162"/>
      <c r="C49" s="359" t="s">
        <v>75</v>
      </c>
      <c r="D49" s="359"/>
      <c r="E49" s="359"/>
      <c r="F49" s="360"/>
      <c r="G49" s="372" t="s">
        <v>76</v>
      </c>
      <c r="H49" s="373"/>
      <c r="I49" s="245" t="s">
        <v>49</v>
      </c>
      <c r="J49" s="374"/>
      <c r="L49" s="45">
        <v>0</v>
      </c>
      <c r="M49" s="119" t="str">
        <f>IF(L49=0,"選択してください",TRUE)</f>
        <v>選択してください</v>
      </c>
    </row>
    <row r="50" spans="2:17" ht="30" customHeight="1">
      <c r="B50" s="162"/>
      <c r="C50" s="359" t="s">
        <v>77</v>
      </c>
      <c r="D50" s="359"/>
      <c r="E50" s="359"/>
      <c r="F50" s="360"/>
      <c r="G50" s="361" t="s">
        <v>78</v>
      </c>
      <c r="H50" s="362"/>
      <c r="I50" s="363" t="s">
        <v>79</v>
      </c>
      <c r="J50" s="364"/>
      <c r="L50" s="45">
        <v>0</v>
      </c>
      <c r="M50" s="119" t="str">
        <f>IF(L50=0,"選択してください",TRUE)</f>
        <v>選択してください</v>
      </c>
    </row>
    <row r="51" spans="2:17" ht="30" customHeight="1">
      <c r="B51" s="162"/>
      <c r="C51" s="365" t="s">
        <v>80</v>
      </c>
      <c r="D51" s="365"/>
      <c r="E51" s="365"/>
      <c r="F51" s="366"/>
      <c r="G51" s="336" t="s">
        <v>76</v>
      </c>
      <c r="H51" s="367"/>
      <c r="I51" s="367" t="s">
        <v>49</v>
      </c>
      <c r="J51" s="368"/>
      <c r="K51" s="45" t="b">
        <v>1</v>
      </c>
      <c r="L51" s="45">
        <v>0</v>
      </c>
      <c r="M51" s="119" t="str">
        <f>IF(L51=0,"選択してください",TRUE)</f>
        <v>選択してください</v>
      </c>
    </row>
    <row r="52" spans="2:17" ht="30" customHeight="1">
      <c r="B52" s="383" t="s">
        <v>173</v>
      </c>
      <c r="C52" s="384"/>
      <c r="D52" s="384"/>
      <c r="E52" s="384"/>
      <c r="F52" s="385"/>
      <c r="G52" s="163" t="s">
        <v>174</v>
      </c>
      <c r="H52" s="163" t="s">
        <v>175</v>
      </c>
      <c r="I52" s="164" t="s">
        <v>176</v>
      </c>
      <c r="J52" s="204" t="s">
        <v>72</v>
      </c>
      <c r="M52" s="140" t="str">
        <f>IF(L52=0,"該当するもの全てを選択してください","TRUE")</f>
        <v>該当するもの全てを選択してください</v>
      </c>
      <c r="N52" s="141"/>
    </row>
    <row r="53" spans="2:17" ht="56.25" customHeight="1" thickBot="1">
      <c r="B53" s="205"/>
      <c r="C53" s="386" t="s">
        <v>177</v>
      </c>
      <c r="D53" s="386"/>
      <c r="E53" s="386"/>
      <c r="F53" s="165"/>
      <c r="G53" s="84" t="s">
        <v>178</v>
      </c>
      <c r="H53" s="165"/>
      <c r="I53" s="85" t="s">
        <v>4953</v>
      </c>
      <c r="J53" s="166" t="s">
        <v>95</v>
      </c>
      <c r="M53" s="140" t="str">
        <f>IF(F53="","200床以上の保険医療機関から100ｍ以内に自局がある場合、同区域内にある他の保険薬局数を入力してください",TRUE)</f>
        <v>200床以上の保険医療機関から100ｍ以内に自局がある場合、同区域内にある他の保険薬局数を入力してください</v>
      </c>
      <c r="N53" s="141"/>
      <c r="O53" s="119" t="str">
        <f>IF(H53="","自局の周囲50ｍの区域内になる他の保険薬局数を入力してください",TRUE)</f>
        <v>自局の周囲50ｍの区域内になる他の保険薬局数を入力してください</v>
      </c>
    </row>
    <row r="54" spans="2:17" ht="9.75" customHeight="1">
      <c r="C54" s="167"/>
      <c r="D54" s="167"/>
      <c r="E54" s="167"/>
      <c r="F54" s="167"/>
      <c r="G54" s="168"/>
      <c r="H54" s="169"/>
      <c r="I54" s="169"/>
      <c r="J54" s="169"/>
    </row>
    <row r="55" spans="2:17" s="106" customFormat="1" ht="18.75" customHeight="1">
      <c r="B55" s="387" t="s">
        <v>81</v>
      </c>
      <c r="C55" s="387"/>
      <c r="D55" s="388">
        <f>D6</f>
        <v>0</v>
      </c>
      <c r="E55" s="388"/>
      <c r="F55" s="170"/>
      <c r="H55" s="171"/>
      <c r="M55" s="108"/>
    </row>
    <row r="56" spans="2:17" s="106" customFormat="1" ht="10.5" customHeight="1" thickBot="1">
      <c r="G56" s="172"/>
      <c r="H56" s="172"/>
      <c r="I56" s="173"/>
      <c r="J56" s="173"/>
      <c r="M56" s="108"/>
    </row>
    <row r="57" spans="2:17" ht="36.75" customHeight="1">
      <c r="B57" s="389" t="s">
        <v>179</v>
      </c>
      <c r="C57" s="390"/>
      <c r="D57" s="390"/>
      <c r="E57" s="390"/>
      <c r="F57" s="391"/>
      <c r="G57" s="392" t="s">
        <v>82</v>
      </c>
      <c r="H57" s="375"/>
      <c r="I57" s="375" t="s">
        <v>83</v>
      </c>
      <c r="J57" s="376"/>
      <c r="L57" s="45">
        <v>0</v>
      </c>
      <c r="M57" s="119" t="str">
        <f>IF(L57=0,"選択してください",TRUE)</f>
        <v>選択してください</v>
      </c>
    </row>
    <row r="58" spans="2:17" ht="36.75" customHeight="1">
      <c r="B58" s="86"/>
      <c r="C58" s="334" t="s">
        <v>115</v>
      </c>
      <c r="D58" s="334"/>
      <c r="E58" s="334"/>
      <c r="F58" s="335"/>
      <c r="G58" s="377" t="s">
        <v>180</v>
      </c>
      <c r="H58" s="373"/>
      <c r="I58" s="362" t="s">
        <v>84</v>
      </c>
      <c r="J58" s="378"/>
      <c r="K58" s="45" t="s">
        <v>85</v>
      </c>
      <c r="L58" s="45">
        <v>0</v>
      </c>
      <c r="M58" s="119" t="str">
        <f>IF(L58=0,"選択してください",TRUE)</f>
        <v>選択してください</v>
      </c>
    </row>
    <row r="59" spans="2:17" ht="45" customHeight="1" thickBot="1">
      <c r="B59" s="86"/>
      <c r="C59" s="379" t="s">
        <v>181</v>
      </c>
      <c r="D59" s="379"/>
      <c r="E59" s="379"/>
      <c r="F59" s="380"/>
      <c r="G59" s="377" t="s">
        <v>182</v>
      </c>
      <c r="H59" s="373"/>
      <c r="I59" s="381" t="s">
        <v>84</v>
      </c>
      <c r="J59" s="382"/>
      <c r="K59" s="45" t="s">
        <v>85</v>
      </c>
      <c r="L59" s="45">
        <v>0</v>
      </c>
      <c r="M59" s="119" t="str">
        <f>IF(L59=0,"選択してください",TRUE)</f>
        <v>選択してください</v>
      </c>
    </row>
    <row r="60" spans="2:17" ht="30" customHeight="1">
      <c r="B60" s="87" t="s">
        <v>183</v>
      </c>
      <c r="C60" s="88"/>
      <c r="D60" s="88"/>
      <c r="E60" s="89"/>
      <c r="F60" s="90"/>
      <c r="G60" s="91"/>
      <c r="H60" s="92"/>
      <c r="I60" s="92"/>
      <c r="J60" s="93"/>
      <c r="L60" s="45">
        <v>0</v>
      </c>
    </row>
    <row r="61" spans="2:17" ht="31.5" customHeight="1">
      <c r="B61" s="307" t="s">
        <v>86</v>
      </c>
      <c r="C61" s="308"/>
      <c r="D61" s="309" t="s">
        <v>87</v>
      </c>
      <c r="E61" s="308"/>
      <c r="F61" s="147" t="s">
        <v>88</v>
      </c>
      <c r="G61" s="139" t="s">
        <v>89</v>
      </c>
      <c r="H61" s="174" t="s">
        <v>184</v>
      </c>
      <c r="I61" s="139" t="s">
        <v>90</v>
      </c>
      <c r="J61" s="175"/>
      <c r="L61" s="45">
        <v>0</v>
      </c>
      <c r="M61" s="140" t="str">
        <f>IF(L61=0,"選択してください",TRUE)</f>
        <v>選択してください</v>
      </c>
      <c r="N61" s="141"/>
    </row>
    <row r="62" spans="2:17" ht="32.15" customHeight="1">
      <c r="B62" s="94"/>
      <c r="C62" s="323" t="s">
        <v>94</v>
      </c>
      <c r="D62" s="323"/>
      <c r="E62" s="323"/>
      <c r="F62" s="323"/>
      <c r="G62" s="325" t="s">
        <v>95</v>
      </c>
      <c r="H62" s="326"/>
      <c r="I62" s="400" t="s">
        <v>72</v>
      </c>
      <c r="J62" s="401"/>
      <c r="L62" s="45">
        <v>0</v>
      </c>
      <c r="M62" s="140" t="str">
        <f>IF(L62=0,"選択してください",TRUE)</f>
        <v>選択してください</v>
      </c>
      <c r="N62" s="141"/>
    </row>
    <row r="63" spans="2:17" ht="35.25" customHeight="1">
      <c r="B63" s="94"/>
      <c r="C63" s="402" t="s">
        <v>185</v>
      </c>
      <c r="D63" s="403"/>
      <c r="E63" s="318"/>
      <c r="F63" s="404"/>
      <c r="G63" s="95" t="s">
        <v>186</v>
      </c>
      <c r="H63" s="132"/>
      <c r="I63" s="96" t="s">
        <v>187</v>
      </c>
      <c r="J63" s="176"/>
      <c r="M63" s="140" t="str">
        <f>IF($E$63="","数値を入力してください",TRUE)</f>
        <v>数値を入力してください</v>
      </c>
      <c r="N63" s="141"/>
      <c r="O63" s="140" t="str">
        <f>IF($H$63="","同一グループ以外への分譲実績回数を入力してください",TRUE)</f>
        <v>同一グループ以外への分譲実績回数を入力してください</v>
      </c>
      <c r="Q63" s="140" t="str">
        <f>IF($J$63="","医薬品の備蓄品目数を入力してください",TRUE)</f>
        <v>医薬品の備蓄品目数を入力してください</v>
      </c>
    </row>
    <row r="64" spans="2:17" ht="40.5" customHeight="1" thickBot="1">
      <c r="B64" s="97"/>
      <c r="C64" s="312" t="s">
        <v>188</v>
      </c>
      <c r="D64" s="312"/>
      <c r="E64" s="312"/>
      <c r="F64" s="313"/>
      <c r="G64" s="393" t="s">
        <v>95</v>
      </c>
      <c r="H64" s="394"/>
      <c r="I64" s="395" t="s">
        <v>96</v>
      </c>
      <c r="J64" s="396"/>
      <c r="L64" s="45">
        <v>0</v>
      </c>
      <c r="M64" s="140" t="str">
        <f>IF(L64=0,"選択してください",TRUE)</f>
        <v>選択してください</v>
      </c>
      <c r="N64" s="141"/>
    </row>
    <row r="65" spans="2:17" ht="31.5" customHeight="1">
      <c r="B65" s="97"/>
      <c r="C65" s="312" t="s">
        <v>189</v>
      </c>
      <c r="D65" s="312"/>
      <c r="E65" s="312"/>
      <c r="F65" s="313"/>
      <c r="G65" s="397"/>
      <c r="H65" s="397"/>
      <c r="I65" s="398"/>
      <c r="J65" s="399"/>
      <c r="L65" s="45" t="s">
        <v>44</v>
      </c>
      <c r="M65" s="140" t="str">
        <f>IF(G65="","要指導医薬品及び一般用医薬品の合計品目数",TRUE)</f>
        <v>要指導医薬品及び一般用医薬品の合計品目数</v>
      </c>
      <c r="N65" s="141"/>
    </row>
    <row r="66" spans="2:17" ht="31.5" customHeight="1" thickBot="1">
      <c r="B66" s="97"/>
      <c r="C66" s="312" t="s">
        <v>190</v>
      </c>
      <c r="D66" s="312"/>
      <c r="E66" s="312"/>
      <c r="F66" s="313"/>
      <c r="G66" s="417"/>
      <c r="H66" s="295"/>
      <c r="I66" s="295"/>
      <c r="J66" s="418"/>
      <c r="L66" s="45" t="s">
        <v>44</v>
      </c>
      <c r="M66" s="140" t="s">
        <v>191</v>
      </c>
      <c r="N66" s="141"/>
    </row>
    <row r="67" spans="2:17" ht="31.5" customHeight="1" thickBot="1">
      <c r="B67" s="87" t="s">
        <v>91</v>
      </c>
      <c r="C67" s="98"/>
      <c r="D67" s="99"/>
      <c r="E67" s="99"/>
      <c r="F67" s="100"/>
      <c r="G67" s="419" t="s">
        <v>92</v>
      </c>
      <c r="H67" s="420"/>
      <c r="I67" s="420" t="s">
        <v>93</v>
      </c>
      <c r="J67" s="421"/>
      <c r="L67" s="45">
        <v>0</v>
      </c>
      <c r="M67" s="140" t="str">
        <f>IF(L67=0,"選択してください",TRUE)</f>
        <v>選択してください</v>
      </c>
      <c r="N67" s="141"/>
    </row>
    <row r="68" spans="2:17" ht="43.5" customHeight="1">
      <c r="B68" s="411" t="s">
        <v>192</v>
      </c>
      <c r="C68" s="412"/>
      <c r="D68" s="412"/>
      <c r="E68" s="412"/>
      <c r="F68" s="413"/>
      <c r="G68" s="184" t="s">
        <v>97</v>
      </c>
      <c r="H68" s="177" t="s">
        <v>98</v>
      </c>
      <c r="I68" s="178" t="s">
        <v>93</v>
      </c>
      <c r="J68" s="179"/>
      <c r="L68" s="45">
        <v>0</v>
      </c>
      <c r="M68" s="140" t="str">
        <f>IF(L68=0,"選択してください",TRUE)</f>
        <v>選択してください</v>
      </c>
      <c r="N68" s="141"/>
      <c r="O68" s="138"/>
      <c r="P68" s="138"/>
      <c r="Q68" s="138"/>
    </row>
    <row r="69" spans="2:17" ht="32.25" customHeight="1">
      <c r="B69" s="422" t="s">
        <v>193</v>
      </c>
      <c r="C69" s="365"/>
      <c r="D69" s="365"/>
      <c r="E69" s="365"/>
      <c r="F69" s="366"/>
      <c r="G69" s="105" t="s">
        <v>194</v>
      </c>
      <c r="H69" s="132"/>
      <c r="I69" s="101" t="s">
        <v>195</v>
      </c>
      <c r="J69" s="180"/>
      <c r="M69" s="140" t="str">
        <f>IF(H69="","算定回数を入力してください",TRUE)</f>
        <v>算定回数を入力してください</v>
      </c>
      <c r="N69" s="141"/>
      <c r="O69" s="120" t="str">
        <f>IF(J69="","実施患者数を入力してください",TRUE)</f>
        <v>実施患者数を入力してください</v>
      </c>
    </row>
    <row r="70" spans="2:17" ht="42.75" customHeight="1">
      <c r="B70" s="423"/>
      <c r="C70" s="370"/>
      <c r="D70" s="370"/>
      <c r="E70" s="370"/>
      <c r="F70" s="424"/>
      <c r="G70" s="102" t="s">
        <v>196</v>
      </c>
      <c r="H70" s="181"/>
      <c r="I70" s="102" t="s">
        <v>197</v>
      </c>
      <c r="J70" s="180"/>
      <c r="M70" s="140" t="str">
        <f>IF(H70="","算定回数を入力してください",TRUE)</f>
        <v>算定回数を入力してください</v>
      </c>
      <c r="N70" s="141"/>
      <c r="O70" s="120" t="str">
        <f>IF(J70="","実施患者数を入力してください",TRUE)</f>
        <v>実施患者数を入力してください</v>
      </c>
    </row>
    <row r="71" spans="2:17" ht="55.5" customHeight="1">
      <c r="B71" s="405" t="s">
        <v>198</v>
      </c>
      <c r="C71" s="406"/>
      <c r="D71" s="406"/>
      <c r="E71" s="406"/>
      <c r="F71" s="407"/>
      <c r="G71" s="96" t="s">
        <v>199</v>
      </c>
      <c r="H71" s="181"/>
      <c r="I71" s="96" t="s">
        <v>200</v>
      </c>
      <c r="J71" s="182"/>
      <c r="K71" s="138"/>
      <c r="L71" s="138"/>
      <c r="M71" s="140" t="str">
        <f>IF(H71="","算定回数を入力してください",TRUE)</f>
        <v>算定回数を入力してください</v>
      </c>
      <c r="N71" s="141"/>
      <c r="O71" s="119" t="str">
        <f>IF(J71="","訪問薬剤指導実績に対する個人在宅の割合を入力してください",TRUE)</f>
        <v>訪問薬剤指導実績に対する個人在宅の割合を入力してください</v>
      </c>
    </row>
    <row r="72" spans="2:17" ht="46.5" customHeight="1" thickBot="1">
      <c r="B72" s="408" t="s">
        <v>201</v>
      </c>
      <c r="C72" s="409"/>
      <c r="D72" s="410"/>
      <c r="E72" s="95" t="s">
        <v>202</v>
      </c>
      <c r="F72" s="183"/>
      <c r="G72" s="95" t="s">
        <v>203</v>
      </c>
      <c r="H72" s="181"/>
      <c r="I72" s="96" t="s">
        <v>204</v>
      </c>
      <c r="J72" s="180"/>
      <c r="M72" s="140" t="str">
        <f>IF(COUNTA(F72,H72,J72)&gt;0, TRUE, "適合する施設要件にチェックの上、算定回数を入力してください")</f>
        <v>適合する施設要件にチェックの上、算定回数を入力してください</v>
      </c>
      <c r="N72" s="141"/>
    </row>
    <row r="73" spans="2:17" ht="30" customHeight="1" thickBot="1">
      <c r="B73" s="411" t="s">
        <v>205</v>
      </c>
      <c r="C73" s="412"/>
      <c r="D73" s="412"/>
      <c r="E73" s="412"/>
      <c r="F73" s="413"/>
      <c r="G73" s="414" t="s">
        <v>92</v>
      </c>
      <c r="H73" s="415"/>
      <c r="I73" s="415" t="s">
        <v>93</v>
      </c>
      <c r="J73" s="416"/>
      <c r="L73" s="45">
        <v>0</v>
      </c>
      <c r="M73" s="140" t="str">
        <f>IF(L73=0,"選択してください","TRUE")</f>
        <v>選択してください</v>
      </c>
      <c r="N73" s="141"/>
    </row>
    <row r="74" spans="2:17" ht="30" customHeight="1" thickBot="1">
      <c r="B74" s="411" t="s">
        <v>206</v>
      </c>
      <c r="C74" s="412"/>
      <c r="D74" s="412"/>
      <c r="E74" s="412"/>
      <c r="F74" s="413"/>
      <c r="G74" s="414" t="s">
        <v>92</v>
      </c>
      <c r="H74" s="415"/>
      <c r="I74" s="415" t="s">
        <v>93</v>
      </c>
      <c r="J74" s="416"/>
      <c r="L74" s="45">
        <v>0</v>
      </c>
      <c r="M74" s="140" t="str">
        <f>IF(L74=0,"選択してください","TRUE")</f>
        <v>選択してください</v>
      </c>
      <c r="N74" s="141"/>
    </row>
    <row r="75" spans="2:17" ht="30" customHeight="1">
      <c r="B75" s="434" t="s">
        <v>99</v>
      </c>
      <c r="C75" s="435"/>
      <c r="D75" s="435"/>
      <c r="E75" s="435"/>
      <c r="F75" s="436"/>
      <c r="G75" s="437" t="s">
        <v>100</v>
      </c>
      <c r="H75" s="438"/>
      <c r="I75" s="415" t="s">
        <v>93</v>
      </c>
      <c r="J75" s="416"/>
      <c r="K75" s="45" t="s">
        <v>85</v>
      </c>
      <c r="L75" s="45">
        <v>0</v>
      </c>
      <c r="M75" s="140" t="str">
        <f>IF(L75=0,"選択してください","TRUE")</f>
        <v>選択してください</v>
      </c>
      <c r="N75" s="141"/>
      <c r="O75" s="185"/>
    </row>
    <row r="76" spans="2:17" ht="25" customHeight="1" thickBot="1">
      <c r="B76" s="103"/>
      <c r="C76" s="314" t="s">
        <v>207</v>
      </c>
      <c r="D76" s="439"/>
      <c r="E76" s="439"/>
      <c r="F76" s="440"/>
      <c r="G76" s="427" t="s">
        <v>101</v>
      </c>
      <c r="H76" s="428"/>
      <c r="I76" s="326" t="s">
        <v>102</v>
      </c>
      <c r="J76" s="433"/>
      <c r="L76" s="45">
        <v>0</v>
      </c>
      <c r="M76" s="140" t="str">
        <f>IF(L76=0,"選択してください",TRUE)</f>
        <v>選択してください</v>
      </c>
      <c r="N76" s="141"/>
    </row>
    <row r="77" spans="2:17" ht="30" customHeight="1">
      <c r="B77" s="87" t="s">
        <v>103</v>
      </c>
      <c r="C77" s="92"/>
      <c r="D77" s="92"/>
      <c r="E77" s="92"/>
      <c r="F77" s="92"/>
      <c r="G77" s="92"/>
      <c r="H77" s="90"/>
      <c r="I77" s="92"/>
      <c r="J77" s="93"/>
      <c r="M77" s="187"/>
      <c r="N77" s="141"/>
      <c r="P77" s="45" t="s">
        <v>44</v>
      </c>
    </row>
    <row r="78" spans="2:17" ht="35.15" customHeight="1">
      <c r="B78" s="86"/>
      <c r="C78" s="425" t="s">
        <v>104</v>
      </c>
      <c r="D78" s="425"/>
      <c r="E78" s="425"/>
      <c r="F78" s="426"/>
      <c r="G78" s="427" t="s">
        <v>92</v>
      </c>
      <c r="H78" s="428"/>
      <c r="I78" s="429" t="s">
        <v>93</v>
      </c>
      <c r="J78" s="430"/>
      <c r="L78" s="45">
        <v>0</v>
      </c>
      <c r="M78" s="140" t="str">
        <f>IF(L78=0,"選択してください",TRUE)</f>
        <v>選択してください</v>
      </c>
      <c r="N78" s="141"/>
    </row>
    <row r="79" spans="2:17" ht="35.15" customHeight="1" thickBot="1">
      <c r="B79" s="86"/>
      <c r="C79" s="425" t="s">
        <v>208</v>
      </c>
      <c r="D79" s="425"/>
      <c r="E79" s="425"/>
      <c r="F79" s="426"/>
      <c r="G79" s="325" t="s">
        <v>92</v>
      </c>
      <c r="H79" s="431"/>
      <c r="I79" s="432" t="s">
        <v>93</v>
      </c>
      <c r="J79" s="433"/>
      <c r="L79" s="45">
        <v>0</v>
      </c>
      <c r="M79" s="140" t="str">
        <f>IF(L79=0,"選択してください",TRUE)</f>
        <v>選択してください</v>
      </c>
      <c r="N79" s="141"/>
    </row>
    <row r="80" spans="2:17" s="188" customFormat="1" ht="30" customHeight="1" thickBot="1">
      <c r="B80" s="104" t="s">
        <v>105</v>
      </c>
      <c r="C80" s="445" t="s">
        <v>209</v>
      </c>
      <c r="D80" s="445"/>
      <c r="E80" s="445"/>
      <c r="F80" s="445"/>
      <c r="G80" s="437" t="s">
        <v>106</v>
      </c>
      <c r="H80" s="438"/>
      <c r="I80" s="438" t="s">
        <v>107</v>
      </c>
      <c r="J80" s="446"/>
      <c r="K80" s="188" t="s">
        <v>85</v>
      </c>
      <c r="L80" s="45">
        <v>0</v>
      </c>
      <c r="M80" s="140" t="str">
        <f>IF(L80=0,"選択してください",TRUE)</f>
        <v>選択してください</v>
      </c>
      <c r="N80" s="189"/>
      <c r="O80" s="190"/>
    </row>
    <row r="81" spans="1:24" s="188" customFormat="1" ht="30" customHeight="1" thickBot="1">
      <c r="B81" s="104" t="s">
        <v>210</v>
      </c>
      <c r="C81" s="445" t="s">
        <v>211</v>
      </c>
      <c r="D81" s="445"/>
      <c r="E81" s="445"/>
      <c r="F81" s="445"/>
      <c r="G81" s="437" t="s">
        <v>106</v>
      </c>
      <c r="H81" s="438"/>
      <c r="I81" s="438" t="s">
        <v>107</v>
      </c>
      <c r="J81" s="446"/>
      <c r="K81" s="188" t="s">
        <v>85</v>
      </c>
      <c r="L81" s="45">
        <v>0</v>
      </c>
      <c r="M81" s="140" t="str">
        <f>IF(L81=0,"選択してください",TRUE)</f>
        <v>選択してください</v>
      </c>
      <c r="N81" s="189"/>
      <c r="O81" s="190"/>
    </row>
    <row r="82" spans="1:24" s="188" customFormat="1" ht="30" customHeight="1" thickBot="1">
      <c r="B82" s="206" t="s">
        <v>212</v>
      </c>
      <c r="C82" s="441" t="s">
        <v>213</v>
      </c>
      <c r="D82" s="441"/>
      <c r="E82" s="441"/>
      <c r="F82" s="441"/>
      <c r="G82" s="419" t="s">
        <v>106</v>
      </c>
      <c r="H82" s="420"/>
      <c r="I82" s="420" t="s">
        <v>107</v>
      </c>
      <c r="J82" s="421"/>
      <c r="K82" s="188" t="s">
        <v>85</v>
      </c>
      <c r="L82" s="45">
        <v>0</v>
      </c>
      <c r="M82" s="140" t="str">
        <f>IF(L82=0,"選択してください",TRUE)</f>
        <v>選択してください</v>
      </c>
      <c r="N82" s="189"/>
      <c r="O82" s="190"/>
    </row>
    <row r="83" spans="1:24">
      <c r="A83" s="191"/>
      <c r="B83" s="191" t="s">
        <v>108</v>
      </c>
      <c r="C83" s="191"/>
      <c r="D83" s="191"/>
      <c r="E83" s="191"/>
      <c r="F83" s="191"/>
      <c r="G83" s="191"/>
      <c r="H83" s="191"/>
      <c r="I83" s="191"/>
      <c r="J83" s="191"/>
      <c r="K83" s="191"/>
    </row>
    <row r="84" spans="1:24" ht="27" customHeight="1">
      <c r="A84" s="192">
        <v>1</v>
      </c>
      <c r="B84" s="442" t="s">
        <v>214</v>
      </c>
      <c r="C84" s="442"/>
      <c r="D84" s="442"/>
      <c r="E84" s="442"/>
      <c r="F84" s="442"/>
      <c r="G84" s="442"/>
      <c r="H84" s="442"/>
      <c r="I84" s="442"/>
      <c r="J84" s="442"/>
      <c r="K84" s="193"/>
      <c r="L84" s="106"/>
      <c r="M84" s="108"/>
      <c r="N84" s="106"/>
      <c r="O84" s="106"/>
      <c r="P84" s="106"/>
      <c r="Q84" s="106"/>
      <c r="R84" s="106"/>
      <c r="S84" s="106"/>
      <c r="T84" s="106"/>
      <c r="U84" s="106"/>
      <c r="V84" s="106"/>
      <c r="W84" s="106"/>
      <c r="X84" s="106"/>
    </row>
    <row r="85" spans="1:24" ht="15" customHeight="1">
      <c r="A85" s="192">
        <v>2</v>
      </c>
      <c r="B85" s="443" t="s">
        <v>109</v>
      </c>
      <c r="C85" s="443"/>
      <c r="D85" s="443"/>
      <c r="E85" s="443"/>
      <c r="F85" s="443"/>
      <c r="G85" s="443"/>
      <c r="H85" s="443"/>
      <c r="I85" s="443"/>
      <c r="J85" s="443"/>
    </row>
    <row r="86" spans="1:24" ht="15" customHeight="1">
      <c r="A86" s="192">
        <v>3</v>
      </c>
      <c r="B86" s="444" t="s">
        <v>116</v>
      </c>
      <c r="C86" s="444"/>
      <c r="D86" s="444"/>
      <c r="E86" s="444"/>
      <c r="F86" s="444"/>
      <c r="G86" s="444"/>
      <c r="H86" s="444"/>
      <c r="I86" s="444"/>
      <c r="J86" s="444"/>
      <c r="K86" s="192"/>
    </row>
    <row r="87" spans="1:24" ht="15" customHeight="1">
      <c r="A87" s="192">
        <v>4</v>
      </c>
      <c r="B87" s="442" t="s">
        <v>215</v>
      </c>
      <c r="C87" s="442"/>
      <c r="D87" s="442"/>
      <c r="E87" s="442"/>
      <c r="F87" s="442"/>
      <c r="G87" s="442"/>
      <c r="H87" s="442"/>
      <c r="I87" s="442"/>
      <c r="J87" s="442"/>
      <c r="K87" s="194"/>
      <c r="L87" s="106"/>
      <c r="M87" s="108"/>
      <c r="N87" s="106"/>
    </row>
    <row r="88" spans="1:24" ht="15" customHeight="1">
      <c r="A88" s="192">
        <v>5</v>
      </c>
      <c r="B88" s="442" t="s">
        <v>216</v>
      </c>
      <c r="C88" s="442"/>
      <c r="D88" s="442"/>
      <c r="E88" s="442"/>
      <c r="F88" s="442"/>
      <c r="G88" s="442"/>
      <c r="H88" s="442"/>
      <c r="I88" s="442"/>
      <c r="J88" s="442"/>
      <c r="K88" s="194"/>
      <c r="L88" s="106"/>
      <c r="M88" s="108"/>
      <c r="N88" s="106"/>
    </row>
    <row r="89" spans="1:24" ht="15" customHeight="1">
      <c r="A89" s="192">
        <v>6</v>
      </c>
      <c r="B89" s="442" t="s">
        <v>217</v>
      </c>
      <c r="C89" s="442"/>
      <c r="D89" s="442"/>
      <c r="E89" s="442"/>
      <c r="F89" s="442"/>
      <c r="G89" s="442"/>
      <c r="H89" s="442"/>
      <c r="I89" s="442"/>
      <c r="J89" s="442"/>
      <c r="K89" s="194"/>
      <c r="L89" s="106"/>
      <c r="M89" s="108"/>
      <c r="N89" s="106"/>
    </row>
    <row r="90" spans="1:24" ht="38.25" customHeight="1">
      <c r="A90" s="192">
        <v>7</v>
      </c>
      <c r="B90" s="442" t="s">
        <v>218</v>
      </c>
      <c r="C90" s="442"/>
      <c r="D90" s="442"/>
      <c r="E90" s="442"/>
      <c r="F90" s="442"/>
      <c r="G90" s="442"/>
      <c r="H90" s="442"/>
      <c r="I90" s="442"/>
      <c r="J90" s="442"/>
      <c r="K90" s="192" t="s">
        <v>85</v>
      </c>
    </row>
    <row r="91" spans="1:24" ht="51.75" customHeight="1">
      <c r="A91" s="192">
        <v>8</v>
      </c>
      <c r="B91" s="442" t="s">
        <v>219</v>
      </c>
      <c r="C91" s="442"/>
      <c r="D91" s="442"/>
      <c r="E91" s="442"/>
      <c r="F91" s="442"/>
      <c r="G91" s="442"/>
      <c r="H91" s="442"/>
      <c r="I91" s="442"/>
      <c r="J91" s="442"/>
      <c r="K91" s="195" t="s">
        <v>85</v>
      </c>
    </row>
    <row r="92" spans="1:24" ht="27" customHeight="1">
      <c r="A92" s="192">
        <v>9</v>
      </c>
      <c r="B92" s="442" t="s">
        <v>117</v>
      </c>
      <c r="C92" s="442"/>
      <c r="D92" s="442"/>
      <c r="E92" s="442"/>
      <c r="F92" s="442"/>
      <c r="G92" s="442"/>
      <c r="H92" s="442"/>
      <c r="I92" s="442"/>
      <c r="J92" s="442"/>
      <c r="K92" s="194"/>
      <c r="L92" s="106"/>
      <c r="M92" s="108"/>
      <c r="N92" s="106"/>
    </row>
    <row r="93" spans="1:24" ht="13.5" customHeight="1">
      <c r="A93" s="192">
        <v>10</v>
      </c>
      <c r="B93" s="442" t="s">
        <v>220</v>
      </c>
      <c r="C93" s="442"/>
      <c r="D93" s="442"/>
      <c r="E93" s="442"/>
      <c r="F93" s="442"/>
      <c r="G93" s="442"/>
      <c r="H93" s="442"/>
      <c r="I93" s="442"/>
      <c r="J93" s="442"/>
      <c r="K93" s="194"/>
      <c r="L93" s="106"/>
      <c r="M93" s="108"/>
      <c r="N93" s="106"/>
    </row>
    <row r="94" spans="1:24" ht="15" customHeight="1">
      <c r="A94" s="192">
        <v>11</v>
      </c>
      <c r="B94" s="442" t="s">
        <v>221</v>
      </c>
      <c r="C94" s="442"/>
      <c r="D94" s="442"/>
      <c r="E94" s="442"/>
      <c r="F94" s="442"/>
      <c r="G94" s="442"/>
      <c r="H94" s="442"/>
      <c r="I94" s="442"/>
      <c r="J94" s="442"/>
      <c r="K94" s="194"/>
      <c r="L94" s="106"/>
      <c r="M94" s="108"/>
      <c r="N94" s="106"/>
    </row>
    <row r="95" spans="1:24" ht="30" customHeight="1">
      <c r="A95" s="192">
        <v>12</v>
      </c>
      <c r="B95" s="442" t="s">
        <v>110</v>
      </c>
      <c r="C95" s="442"/>
      <c r="D95" s="442"/>
      <c r="E95" s="442"/>
      <c r="F95" s="442"/>
      <c r="G95" s="442"/>
      <c r="H95" s="442"/>
      <c r="I95" s="442"/>
      <c r="J95" s="442"/>
      <c r="K95" s="196"/>
    </row>
    <row r="96" spans="1:24" ht="48.75" customHeight="1">
      <c r="A96" s="192">
        <v>13</v>
      </c>
      <c r="B96" s="442" t="s">
        <v>4954</v>
      </c>
      <c r="C96" s="442"/>
      <c r="D96" s="442"/>
      <c r="E96" s="442"/>
      <c r="F96" s="442"/>
      <c r="G96" s="442"/>
      <c r="H96" s="442"/>
      <c r="I96" s="442"/>
      <c r="J96" s="442"/>
      <c r="K96" s="196"/>
    </row>
    <row r="97" spans="1:13" ht="139.5" customHeight="1">
      <c r="A97" s="192">
        <v>14</v>
      </c>
      <c r="B97" s="442" t="s">
        <v>222</v>
      </c>
      <c r="C97" s="442"/>
      <c r="D97" s="442"/>
      <c r="E97" s="442"/>
      <c r="F97" s="442"/>
      <c r="G97" s="442"/>
      <c r="H97" s="442"/>
      <c r="I97" s="442"/>
      <c r="J97" s="442"/>
      <c r="K97" s="192"/>
    </row>
    <row r="98" spans="1:13" s="106" customFormat="1" ht="10.5" customHeight="1">
      <c r="I98" s="117"/>
      <c r="J98" s="117"/>
      <c r="M98" s="108"/>
    </row>
    <row r="117" ht="12.75" customHeight="1"/>
  </sheetData>
  <mergeCells count="170">
    <mergeCell ref="B93:J93"/>
    <mergeCell ref="B94:J94"/>
    <mergeCell ref="B95:J95"/>
    <mergeCell ref="B96:J96"/>
    <mergeCell ref="B97:J97"/>
    <mergeCell ref="B87:J87"/>
    <mergeCell ref="B88:J88"/>
    <mergeCell ref="B89:J89"/>
    <mergeCell ref="B90:J90"/>
    <mergeCell ref="B91:J91"/>
    <mergeCell ref="B92:J92"/>
    <mergeCell ref="C82:F82"/>
    <mergeCell ref="G82:H82"/>
    <mergeCell ref="I82:J82"/>
    <mergeCell ref="B84:J84"/>
    <mergeCell ref="B85:J85"/>
    <mergeCell ref="B86:J86"/>
    <mergeCell ref="C80:F80"/>
    <mergeCell ref="G80:H80"/>
    <mergeCell ref="I80:J80"/>
    <mergeCell ref="C81:F81"/>
    <mergeCell ref="G81:H81"/>
    <mergeCell ref="I81:J81"/>
    <mergeCell ref="C78:F78"/>
    <mergeCell ref="G78:H78"/>
    <mergeCell ref="I78:J78"/>
    <mergeCell ref="C79:F79"/>
    <mergeCell ref="G79:H79"/>
    <mergeCell ref="I79:J79"/>
    <mergeCell ref="B75:F75"/>
    <mergeCell ref="G75:H75"/>
    <mergeCell ref="I75:J75"/>
    <mergeCell ref="C76:F76"/>
    <mergeCell ref="G76:H76"/>
    <mergeCell ref="I76:J76"/>
    <mergeCell ref="B71:F71"/>
    <mergeCell ref="B72:D72"/>
    <mergeCell ref="B73:F73"/>
    <mergeCell ref="G73:H73"/>
    <mergeCell ref="I73:J73"/>
    <mergeCell ref="B74:F74"/>
    <mergeCell ref="G74:H74"/>
    <mergeCell ref="I74:J74"/>
    <mergeCell ref="C66:F66"/>
    <mergeCell ref="G66:J66"/>
    <mergeCell ref="G67:H67"/>
    <mergeCell ref="I67:J67"/>
    <mergeCell ref="B68:F68"/>
    <mergeCell ref="B69:F70"/>
    <mergeCell ref="C64:F64"/>
    <mergeCell ref="G64:H64"/>
    <mergeCell ref="I64:J64"/>
    <mergeCell ref="C65:F65"/>
    <mergeCell ref="G65:H65"/>
    <mergeCell ref="I65:J65"/>
    <mergeCell ref="B61:C61"/>
    <mergeCell ref="D61:E61"/>
    <mergeCell ref="C62:F62"/>
    <mergeCell ref="G62:H62"/>
    <mergeCell ref="I62:J62"/>
    <mergeCell ref="C63:D63"/>
    <mergeCell ref="E63:F63"/>
    <mergeCell ref="I57:J57"/>
    <mergeCell ref="C58:F58"/>
    <mergeCell ref="G58:H58"/>
    <mergeCell ref="I58:J58"/>
    <mergeCell ref="C59:F59"/>
    <mergeCell ref="G59:H59"/>
    <mergeCell ref="I59:J59"/>
    <mergeCell ref="B52:F52"/>
    <mergeCell ref="C53:E53"/>
    <mergeCell ref="B55:C55"/>
    <mergeCell ref="D55:E55"/>
    <mergeCell ref="B57:F57"/>
    <mergeCell ref="G57:H57"/>
    <mergeCell ref="C50:F50"/>
    <mergeCell ref="G50:H50"/>
    <mergeCell ref="I50:J50"/>
    <mergeCell ref="C51:F51"/>
    <mergeCell ref="G51:H51"/>
    <mergeCell ref="I51:J51"/>
    <mergeCell ref="C46:F46"/>
    <mergeCell ref="H46:I46"/>
    <mergeCell ref="C47:J47"/>
    <mergeCell ref="C48:J48"/>
    <mergeCell ref="C49:F49"/>
    <mergeCell ref="G49:H49"/>
    <mergeCell ref="I49:J49"/>
    <mergeCell ref="C42:C45"/>
    <mergeCell ref="D42:G42"/>
    <mergeCell ref="H42:J42"/>
    <mergeCell ref="D43:G43"/>
    <mergeCell ref="H43:J43"/>
    <mergeCell ref="D44:G44"/>
    <mergeCell ref="H44:J44"/>
    <mergeCell ref="D45:F45"/>
    <mergeCell ref="B39:B40"/>
    <mergeCell ref="D39:F39"/>
    <mergeCell ref="G39:J39"/>
    <mergeCell ref="D40:F40"/>
    <mergeCell ref="H40:I40"/>
    <mergeCell ref="C41:G41"/>
    <mergeCell ref="C38:C40"/>
    <mergeCell ref="D38:F38"/>
    <mergeCell ref="G38:J38"/>
    <mergeCell ref="C31:E36"/>
    <mergeCell ref="F31:H31"/>
    <mergeCell ref="I31:J31"/>
    <mergeCell ref="F32:J32"/>
    <mergeCell ref="F33:H33"/>
    <mergeCell ref="I33:J33"/>
    <mergeCell ref="F34:J34"/>
    <mergeCell ref="F35:H35"/>
    <mergeCell ref="I35:J35"/>
    <mergeCell ref="F36:J36"/>
    <mergeCell ref="B28:C28"/>
    <mergeCell ref="D28:E28"/>
    <mergeCell ref="B29:B30"/>
    <mergeCell ref="C29:F30"/>
    <mergeCell ref="G29:H29"/>
    <mergeCell ref="I29:J29"/>
    <mergeCell ref="G30:H30"/>
    <mergeCell ref="I30:J30"/>
    <mergeCell ref="C37:F37"/>
    <mergeCell ref="G37:H37"/>
    <mergeCell ref="I37:J37"/>
    <mergeCell ref="B24:C24"/>
    <mergeCell ref="D24:E24"/>
    <mergeCell ref="G24:I24"/>
    <mergeCell ref="O24:T24"/>
    <mergeCell ref="B25:C25"/>
    <mergeCell ref="D25:E25"/>
    <mergeCell ref="G25:I25"/>
    <mergeCell ref="O25:T25"/>
    <mergeCell ref="B27:J27"/>
    <mergeCell ref="D19:E19"/>
    <mergeCell ref="D20:E20"/>
    <mergeCell ref="D21:E21"/>
    <mergeCell ref="D22:E22"/>
    <mergeCell ref="B23:C23"/>
    <mergeCell ref="D23:G23"/>
    <mergeCell ref="M12:O12"/>
    <mergeCell ref="B13:F13"/>
    <mergeCell ref="G13:H13"/>
    <mergeCell ref="I13:J13"/>
    <mergeCell ref="B14:C22"/>
    <mergeCell ref="D14:E14"/>
    <mergeCell ref="D15:E15"/>
    <mergeCell ref="D16:E16"/>
    <mergeCell ref="D17:E17"/>
    <mergeCell ref="D18:E18"/>
    <mergeCell ref="B11:C12"/>
    <mergeCell ref="D11:G11"/>
    <mergeCell ref="H11:H12"/>
    <mergeCell ref="I11:I12"/>
    <mergeCell ref="J11:J12"/>
    <mergeCell ref="D12:E12"/>
    <mergeCell ref="H23:I23"/>
    <mergeCell ref="B8:C8"/>
    <mergeCell ref="E8:G8"/>
    <mergeCell ref="B9:C10"/>
    <mergeCell ref="D9:G9"/>
    <mergeCell ref="H9:J10"/>
    <mergeCell ref="D10:E10"/>
    <mergeCell ref="A2:J2"/>
    <mergeCell ref="B6:C6"/>
    <mergeCell ref="D6:F6"/>
    <mergeCell ref="G6:H6"/>
    <mergeCell ref="B7:C7"/>
    <mergeCell ref="D7:H7"/>
  </mergeCells>
  <phoneticPr fontId="1"/>
  <conditionalFormatting sqref="D55">
    <cfRule type="expression" dxfId="9" priority="9">
      <formula>0</formula>
    </cfRule>
  </conditionalFormatting>
  <conditionalFormatting sqref="E63:F63 H63 J63 G65:H65">
    <cfRule type="expression" dxfId="8" priority="2">
      <formula>$L$62=1</formula>
    </cfRule>
  </conditionalFormatting>
  <conditionalFormatting sqref="E63:F63">
    <cfRule type="expression" dxfId="7" priority="10">
      <formula>#REF!=1</formula>
    </cfRule>
  </conditionalFormatting>
  <conditionalFormatting sqref="G39">
    <cfRule type="cellIs" dxfId="6" priority="6" operator="lessThan">
      <formula>0</formula>
    </cfRule>
  </conditionalFormatting>
  <conditionalFormatting sqref="G38:J38 G39 G40:J40">
    <cfRule type="expression" dxfId="5" priority="8">
      <formula>$L$37=2</formula>
    </cfRule>
  </conditionalFormatting>
  <conditionalFormatting sqref="G58:J59">
    <cfRule type="expression" dxfId="4" priority="3">
      <formula>$L$57=2</formula>
    </cfRule>
  </conditionalFormatting>
  <conditionalFormatting sqref="G64:J64">
    <cfRule type="expression" dxfId="3" priority="5">
      <formula>$L$46=1</formula>
    </cfRule>
  </conditionalFormatting>
  <conditionalFormatting sqref="G76:J76">
    <cfRule type="expression" dxfId="2" priority="1">
      <formula>$L$75=2</formula>
    </cfRule>
  </conditionalFormatting>
  <conditionalFormatting sqref="H43:H44 G45:J45">
    <cfRule type="expression" dxfId="1" priority="4">
      <formula>$L$41=2</formula>
    </cfRule>
  </conditionalFormatting>
  <conditionalFormatting sqref="H42:J42">
    <cfRule type="expression" dxfId="0" priority="7">
      <formula>$L$41=2</formula>
    </cfRule>
  </conditionalFormatting>
  <printOptions horizontalCentered="1"/>
  <pageMargins left="0.31496062992125984" right="0.31496062992125984" top="0.55118110236220474" bottom="0.35433070866141736" header="0.31496062992125984" footer="0.31496062992125984"/>
  <pageSetup paperSize="9" scale="63" fitToHeight="2" orientation="portrait" r:id="rId1"/>
  <rowBreaks count="2" manualBreakCount="2">
    <brk id="53" max="9" man="1"/>
    <brk id="82" max="9" man="1"/>
  </rowBreaks>
  <colBreaks count="1" manualBreakCount="1">
    <brk id="10" max="96" man="1"/>
  </colBreaks>
  <drawing r:id="rId2"/>
  <legacyDrawing r:id="rId3"/>
  <mc:AlternateContent xmlns:mc="http://schemas.openxmlformats.org/markup-compatibility/2006">
    <mc:Choice Requires="x14">
      <controls>
        <mc:AlternateContent xmlns:mc="http://schemas.openxmlformats.org/markup-compatibility/2006">
          <mc:Choice Requires="x14">
            <control shapeId="107521" r:id="rId4" name="Group Box 1">
              <controlPr defaultSize="0" autoFill="0" autoPict="0">
                <anchor moveWithCells="1">
                  <from>
                    <xdr:col>3</xdr:col>
                    <xdr:colOff>0</xdr:colOff>
                    <xdr:row>6</xdr:row>
                    <xdr:rowOff>0</xdr:rowOff>
                  </from>
                  <to>
                    <xdr:col>7</xdr:col>
                    <xdr:colOff>1346200</xdr:colOff>
                    <xdr:row>6</xdr:row>
                    <xdr:rowOff>285750</xdr:rowOff>
                  </to>
                </anchor>
              </controlPr>
            </control>
          </mc:Choice>
        </mc:AlternateContent>
        <mc:AlternateContent xmlns:mc="http://schemas.openxmlformats.org/markup-compatibility/2006">
          <mc:Choice Requires="x14">
            <control shapeId="107522" r:id="rId5" name="Check Box 2">
              <controlPr defaultSize="0" autoFill="0" autoLine="0" autoPict="0" altText="算定_x000a_（２４時間開局）_x000a_している">
                <anchor moveWithCells="1">
                  <from>
                    <xdr:col>7</xdr:col>
                    <xdr:colOff>1123950</xdr:colOff>
                    <xdr:row>40</xdr:row>
                    <xdr:rowOff>393700</xdr:rowOff>
                  </from>
                  <to>
                    <xdr:col>8</xdr:col>
                    <xdr:colOff>889000</xdr:colOff>
                    <xdr:row>42</xdr:row>
                    <xdr:rowOff>12700</xdr:rowOff>
                  </to>
                </anchor>
              </controlPr>
            </control>
          </mc:Choice>
        </mc:AlternateContent>
        <mc:AlternateContent xmlns:mc="http://schemas.openxmlformats.org/markup-compatibility/2006">
          <mc:Choice Requires="x14">
            <control shapeId="107523" r:id="rId6" name="Check Box 3">
              <controlPr defaultSize="0" autoFill="0" autoLine="0" autoPict="0" altText="算定_x000a_（２４時間開局）_x000a_している">
                <anchor moveWithCells="1">
                  <from>
                    <xdr:col>7</xdr:col>
                    <xdr:colOff>146050</xdr:colOff>
                    <xdr:row>41</xdr:row>
                    <xdr:rowOff>19050</xdr:rowOff>
                  </from>
                  <to>
                    <xdr:col>7</xdr:col>
                    <xdr:colOff>1098550</xdr:colOff>
                    <xdr:row>42</xdr:row>
                    <xdr:rowOff>0</xdr:rowOff>
                  </to>
                </anchor>
              </controlPr>
            </control>
          </mc:Choice>
        </mc:AlternateContent>
        <mc:AlternateContent xmlns:mc="http://schemas.openxmlformats.org/markup-compatibility/2006">
          <mc:Choice Requires="x14">
            <control shapeId="107524" r:id="rId7" name="Option Button 4">
              <controlPr defaultSize="0" autoFill="0" autoLine="0" autoPict="0">
                <anchor moveWithCells="1">
                  <from>
                    <xdr:col>9</xdr:col>
                    <xdr:colOff>723900</xdr:colOff>
                    <xdr:row>5</xdr:row>
                    <xdr:rowOff>12700</xdr:rowOff>
                  </from>
                  <to>
                    <xdr:col>9</xdr:col>
                    <xdr:colOff>1447800</xdr:colOff>
                    <xdr:row>6</xdr:row>
                    <xdr:rowOff>12700</xdr:rowOff>
                  </to>
                </anchor>
              </controlPr>
            </control>
          </mc:Choice>
        </mc:AlternateContent>
        <mc:AlternateContent xmlns:mc="http://schemas.openxmlformats.org/markup-compatibility/2006">
          <mc:Choice Requires="x14">
            <control shapeId="107525" r:id="rId8" name="Group Box 5">
              <controlPr defaultSize="0" autoFill="0" autoPict="0">
                <anchor moveWithCells="1">
                  <from>
                    <xdr:col>8</xdr:col>
                    <xdr:colOff>0</xdr:colOff>
                    <xdr:row>7</xdr:row>
                    <xdr:rowOff>0</xdr:rowOff>
                  </from>
                  <to>
                    <xdr:col>9</xdr:col>
                    <xdr:colOff>1333500</xdr:colOff>
                    <xdr:row>8</xdr:row>
                    <xdr:rowOff>0</xdr:rowOff>
                  </to>
                </anchor>
              </controlPr>
            </control>
          </mc:Choice>
        </mc:AlternateContent>
        <mc:AlternateContent xmlns:mc="http://schemas.openxmlformats.org/markup-compatibility/2006">
          <mc:Choice Requires="x14">
            <control shapeId="107526" r:id="rId9" name="Group Box 6">
              <controlPr defaultSize="0" autoFill="0" autoPict="0">
                <anchor moveWithCells="1">
                  <from>
                    <xdr:col>4</xdr:col>
                    <xdr:colOff>0</xdr:colOff>
                    <xdr:row>8</xdr:row>
                    <xdr:rowOff>38100</xdr:rowOff>
                  </from>
                  <to>
                    <xdr:col>6</xdr:col>
                    <xdr:colOff>857250</xdr:colOff>
                    <xdr:row>8</xdr:row>
                    <xdr:rowOff>209550</xdr:rowOff>
                  </to>
                </anchor>
              </controlPr>
            </control>
          </mc:Choice>
        </mc:AlternateContent>
        <mc:AlternateContent xmlns:mc="http://schemas.openxmlformats.org/markup-compatibility/2006">
          <mc:Choice Requires="x14">
            <control shapeId="107527" r:id="rId10" name="Option Button 7">
              <controlPr defaultSize="0" autoFill="0" autoLine="0" autoPict="0">
                <anchor moveWithCells="1">
                  <from>
                    <xdr:col>3</xdr:col>
                    <xdr:colOff>38100</xdr:colOff>
                    <xdr:row>27</xdr:row>
                    <xdr:rowOff>57150</xdr:rowOff>
                  </from>
                  <to>
                    <xdr:col>4</xdr:col>
                    <xdr:colOff>31750</xdr:colOff>
                    <xdr:row>27</xdr:row>
                    <xdr:rowOff>304800</xdr:rowOff>
                  </to>
                </anchor>
              </controlPr>
            </control>
          </mc:Choice>
        </mc:AlternateContent>
        <mc:AlternateContent xmlns:mc="http://schemas.openxmlformats.org/markup-compatibility/2006">
          <mc:Choice Requires="x14">
            <control shapeId="107528" r:id="rId11" name="Option Button 8">
              <controlPr defaultSize="0" autoFill="0" autoLine="0" autoPict="0">
                <anchor moveWithCells="1">
                  <from>
                    <xdr:col>5</xdr:col>
                    <xdr:colOff>57150</xdr:colOff>
                    <xdr:row>27</xdr:row>
                    <xdr:rowOff>57150</xdr:rowOff>
                  </from>
                  <to>
                    <xdr:col>5</xdr:col>
                    <xdr:colOff>304800</xdr:colOff>
                    <xdr:row>27</xdr:row>
                    <xdr:rowOff>304800</xdr:rowOff>
                  </to>
                </anchor>
              </controlPr>
            </control>
          </mc:Choice>
        </mc:AlternateContent>
        <mc:AlternateContent xmlns:mc="http://schemas.openxmlformats.org/markup-compatibility/2006">
          <mc:Choice Requires="x14">
            <control shapeId="107529" r:id="rId12" name="Option Button 9">
              <controlPr defaultSize="0" autoFill="0" autoLine="0" autoPict="0">
                <anchor moveWithCells="1">
                  <from>
                    <xdr:col>6</xdr:col>
                    <xdr:colOff>50800</xdr:colOff>
                    <xdr:row>27</xdr:row>
                    <xdr:rowOff>57150</xdr:rowOff>
                  </from>
                  <to>
                    <xdr:col>6</xdr:col>
                    <xdr:colOff>285750</xdr:colOff>
                    <xdr:row>27</xdr:row>
                    <xdr:rowOff>304800</xdr:rowOff>
                  </to>
                </anchor>
              </controlPr>
            </control>
          </mc:Choice>
        </mc:AlternateContent>
        <mc:AlternateContent xmlns:mc="http://schemas.openxmlformats.org/markup-compatibility/2006">
          <mc:Choice Requires="x14">
            <control shapeId="107530" r:id="rId13" name="Option Button 10">
              <controlPr defaultSize="0" autoFill="0" autoLine="0" autoPict="0">
                <anchor moveWithCells="1">
                  <from>
                    <xdr:col>7</xdr:col>
                    <xdr:colOff>57150</xdr:colOff>
                    <xdr:row>27</xdr:row>
                    <xdr:rowOff>57150</xdr:rowOff>
                  </from>
                  <to>
                    <xdr:col>7</xdr:col>
                    <xdr:colOff>304800</xdr:colOff>
                    <xdr:row>27</xdr:row>
                    <xdr:rowOff>304800</xdr:rowOff>
                  </to>
                </anchor>
              </controlPr>
            </control>
          </mc:Choice>
        </mc:AlternateContent>
        <mc:AlternateContent xmlns:mc="http://schemas.openxmlformats.org/markup-compatibility/2006">
          <mc:Choice Requires="x14">
            <control shapeId="107531" r:id="rId14" name="Option Button 11">
              <controlPr defaultSize="0" autoFill="0" autoLine="0" autoPict="0">
                <anchor moveWithCells="1">
                  <from>
                    <xdr:col>8</xdr:col>
                    <xdr:colOff>57150</xdr:colOff>
                    <xdr:row>27</xdr:row>
                    <xdr:rowOff>57150</xdr:rowOff>
                  </from>
                  <to>
                    <xdr:col>8</xdr:col>
                    <xdr:colOff>304800</xdr:colOff>
                    <xdr:row>27</xdr:row>
                    <xdr:rowOff>304800</xdr:rowOff>
                  </to>
                </anchor>
              </controlPr>
            </control>
          </mc:Choice>
        </mc:AlternateContent>
        <mc:AlternateContent xmlns:mc="http://schemas.openxmlformats.org/markup-compatibility/2006">
          <mc:Choice Requires="x14">
            <control shapeId="107532" r:id="rId15" name="Option Button 12">
              <controlPr defaultSize="0" autoFill="0" autoLine="0" autoPict="0">
                <anchor moveWithCells="1">
                  <from>
                    <xdr:col>9</xdr:col>
                    <xdr:colOff>50800</xdr:colOff>
                    <xdr:row>27</xdr:row>
                    <xdr:rowOff>57150</xdr:rowOff>
                  </from>
                  <to>
                    <xdr:col>9</xdr:col>
                    <xdr:colOff>285750</xdr:colOff>
                    <xdr:row>27</xdr:row>
                    <xdr:rowOff>304800</xdr:rowOff>
                  </to>
                </anchor>
              </controlPr>
            </control>
          </mc:Choice>
        </mc:AlternateContent>
        <mc:AlternateContent xmlns:mc="http://schemas.openxmlformats.org/markup-compatibility/2006">
          <mc:Choice Requires="x14">
            <control shapeId="107533" r:id="rId16" name="Group Box 13">
              <controlPr defaultSize="0" autoFill="0" autoPict="0">
                <anchor moveWithCells="1">
                  <from>
                    <xdr:col>1</xdr:col>
                    <xdr:colOff>38100</xdr:colOff>
                    <xdr:row>27</xdr:row>
                    <xdr:rowOff>31750</xdr:rowOff>
                  </from>
                  <to>
                    <xdr:col>9</xdr:col>
                    <xdr:colOff>1174750</xdr:colOff>
                    <xdr:row>27</xdr:row>
                    <xdr:rowOff>323850</xdr:rowOff>
                  </to>
                </anchor>
              </controlPr>
            </control>
          </mc:Choice>
        </mc:AlternateContent>
        <mc:AlternateContent xmlns:mc="http://schemas.openxmlformats.org/markup-compatibility/2006">
          <mc:Choice Requires="x14">
            <control shapeId="107534" r:id="rId17" name="Option Button 14">
              <controlPr defaultSize="0" autoFill="0" autoLine="0" autoPict="0">
                <anchor moveWithCells="1">
                  <from>
                    <xdr:col>6</xdr:col>
                    <xdr:colOff>755650</xdr:colOff>
                    <xdr:row>36</xdr:row>
                    <xdr:rowOff>50800</xdr:rowOff>
                  </from>
                  <to>
                    <xdr:col>6</xdr:col>
                    <xdr:colOff>990600</xdr:colOff>
                    <xdr:row>36</xdr:row>
                    <xdr:rowOff>298450</xdr:rowOff>
                  </to>
                </anchor>
              </controlPr>
            </control>
          </mc:Choice>
        </mc:AlternateContent>
        <mc:AlternateContent xmlns:mc="http://schemas.openxmlformats.org/markup-compatibility/2006">
          <mc:Choice Requires="x14">
            <control shapeId="107535" r:id="rId18" name="Option Button 15">
              <controlPr defaultSize="0" autoFill="0" autoLine="0" autoPict="0">
                <anchor moveWithCells="1">
                  <from>
                    <xdr:col>8</xdr:col>
                    <xdr:colOff>755650</xdr:colOff>
                    <xdr:row>36</xdr:row>
                    <xdr:rowOff>50800</xdr:rowOff>
                  </from>
                  <to>
                    <xdr:col>8</xdr:col>
                    <xdr:colOff>1009650</xdr:colOff>
                    <xdr:row>36</xdr:row>
                    <xdr:rowOff>298450</xdr:rowOff>
                  </to>
                </anchor>
              </controlPr>
            </control>
          </mc:Choice>
        </mc:AlternateContent>
        <mc:AlternateContent xmlns:mc="http://schemas.openxmlformats.org/markup-compatibility/2006">
          <mc:Choice Requires="x14">
            <control shapeId="107536" r:id="rId19" name="Group Box 16">
              <controlPr defaultSize="0" autoFill="0" autoPict="0">
                <anchor moveWithCells="1">
                  <from>
                    <xdr:col>6</xdr:col>
                    <xdr:colOff>69850</xdr:colOff>
                    <xdr:row>36</xdr:row>
                    <xdr:rowOff>0</xdr:rowOff>
                  </from>
                  <to>
                    <xdr:col>9</xdr:col>
                    <xdr:colOff>838200</xdr:colOff>
                    <xdr:row>37</xdr:row>
                    <xdr:rowOff>19050</xdr:rowOff>
                  </to>
                </anchor>
              </controlPr>
            </control>
          </mc:Choice>
        </mc:AlternateContent>
        <mc:AlternateContent xmlns:mc="http://schemas.openxmlformats.org/markup-compatibility/2006">
          <mc:Choice Requires="x14">
            <control shapeId="107537" r:id="rId20" name="Option Button 17">
              <controlPr defaultSize="0" autoFill="0" autoLine="0" autoPict="0">
                <anchor moveWithCells="1">
                  <from>
                    <xdr:col>6</xdr:col>
                    <xdr:colOff>488950</xdr:colOff>
                    <xdr:row>39</xdr:row>
                    <xdr:rowOff>323850</xdr:rowOff>
                  </from>
                  <to>
                    <xdr:col>6</xdr:col>
                    <xdr:colOff>755650</xdr:colOff>
                    <xdr:row>39</xdr:row>
                    <xdr:rowOff>584200</xdr:rowOff>
                  </to>
                </anchor>
              </controlPr>
            </control>
          </mc:Choice>
        </mc:AlternateContent>
        <mc:AlternateContent xmlns:mc="http://schemas.openxmlformats.org/markup-compatibility/2006">
          <mc:Choice Requires="x14">
            <control shapeId="107538" r:id="rId21" name="Option Button 18">
              <controlPr defaultSize="0" autoFill="0" autoLine="0" autoPict="0">
                <anchor moveWithCells="1">
                  <from>
                    <xdr:col>9</xdr:col>
                    <xdr:colOff>533400</xdr:colOff>
                    <xdr:row>39</xdr:row>
                    <xdr:rowOff>323850</xdr:rowOff>
                  </from>
                  <to>
                    <xdr:col>9</xdr:col>
                    <xdr:colOff>781050</xdr:colOff>
                    <xdr:row>39</xdr:row>
                    <xdr:rowOff>584200</xdr:rowOff>
                  </to>
                </anchor>
              </controlPr>
            </control>
          </mc:Choice>
        </mc:AlternateContent>
        <mc:AlternateContent xmlns:mc="http://schemas.openxmlformats.org/markup-compatibility/2006">
          <mc:Choice Requires="x14">
            <control shapeId="107539" r:id="rId22" name="Group Box 19">
              <controlPr defaultSize="0" autoFill="0" autoPict="0">
                <anchor moveWithCells="1">
                  <from>
                    <xdr:col>5</xdr:col>
                    <xdr:colOff>1219200</xdr:colOff>
                    <xdr:row>39</xdr:row>
                    <xdr:rowOff>209550</xdr:rowOff>
                  </from>
                  <to>
                    <xdr:col>9</xdr:col>
                    <xdr:colOff>1314450</xdr:colOff>
                    <xdr:row>40</xdr:row>
                    <xdr:rowOff>50800</xdr:rowOff>
                  </to>
                </anchor>
              </controlPr>
            </control>
          </mc:Choice>
        </mc:AlternateContent>
        <mc:AlternateContent xmlns:mc="http://schemas.openxmlformats.org/markup-compatibility/2006">
          <mc:Choice Requires="x14">
            <control shapeId="107540" r:id="rId23" name="Option Button 20">
              <controlPr defaultSize="0" autoFill="0" autoLine="0" autoPict="0">
                <anchor moveWithCells="1">
                  <from>
                    <xdr:col>7</xdr:col>
                    <xdr:colOff>133350</xdr:colOff>
                    <xdr:row>40</xdr:row>
                    <xdr:rowOff>88900</xdr:rowOff>
                  </from>
                  <to>
                    <xdr:col>7</xdr:col>
                    <xdr:colOff>400050</xdr:colOff>
                    <xdr:row>40</xdr:row>
                    <xdr:rowOff>323850</xdr:rowOff>
                  </to>
                </anchor>
              </controlPr>
            </control>
          </mc:Choice>
        </mc:AlternateContent>
        <mc:AlternateContent xmlns:mc="http://schemas.openxmlformats.org/markup-compatibility/2006">
          <mc:Choice Requires="x14">
            <control shapeId="107541" r:id="rId24" name="Option Button 21">
              <controlPr defaultSize="0" autoFill="0" autoLine="0" autoPict="0">
                <anchor moveWithCells="1">
                  <from>
                    <xdr:col>9</xdr:col>
                    <xdr:colOff>107950</xdr:colOff>
                    <xdr:row>40</xdr:row>
                    <xdr:rowOff>76200</xdr:rowOff>
                  </from>
                  <to>
                    <xdr:col>9</xdr:col>
                    <xdr:colOff>381000</xdr:colOff>
                    <xdr:row>40</xdr:row>
                    <xdr:rowOff>323850</xdr:rowOff>
                  </to>
                </anchor>
              </controlPr>
            </control>
          </mc:Choice>
        </mc:AlternateContent>
        <mc:AlternateContent xmlns:mc="http://schemas.openxmlformats.org/markup-compatibility/2006">
          <mc:Choice Requires="x14">
            <control shapeId="107542" r:id="rId25" name="Group Box 22">
              <controlPr defaultSize="0" autoFill="0" autoPict="0" macro="[0]!グループ113_Click">
                <anchor moveWithCells="1">
                  <from>
                    <xdr:col>7</xdr:col>
                    <xdr:colOff>19050</xdr:colOff>
                    <xdr:row>40</xdr:row>
                    <xdr:rowOff>12700</xdr:rowOff>
                  </from>
                  <to>
                    <xdr:col>9</xdr:col>
                    <xdr:colOff>1270000</xdr:colOff>
                    <xdr:row>41</xdr:row>
                    <xdr:rowOff>12700</xdr:rowOff>
                  </to>
                </anchor>
              </controlPr>
            </control>
          </mc:Choice>
        </mc:AlternateContent>
        <mc:AlternateContent xmlns:mc="http://schemas.openxmlformats.org/markup-compatibility/2006">
          <mc:Choice Requires="x14">
            <control shapeId="107543" r:id="rId26" name="Option Button 23">
              <controlPr defaultSize="0" autoFill="0" autoLine="0" autoPict="0">
                <anchor moveWithCells="1">
                  <from>
                    <xdr:col>6</xdr:col>
                    <xdr:colOff>304800</xdr:colOff>
                    <xdr:row>44</xdr:row>
                    <xdr:rowOff>361950</xdr:rowOff>
                  </from>
                  <to>
                    <xdr:col>6</xdr:col>
                    <xdr:colOff>552450</xdr:colOff>
                    <xdr:row>45</xdr:row>
                    <xdr:rowOff>12700</xdr:rowOff>
                  </to>
                </anchor>
              </controlPr>
            </control>
          </mc:Choice>
        </mc:AlternateContent>
        <mc:AlternateContent xmlns:mc="http://schemas.openxmlformats.org/markup-compatibility/2006">
          <mc:Choice Requires="x14">
            <control shapeId="107544" r:id="rId27" name="Option Button 24">
              <controlPr defaultSize="0" autoFill="0" autoLine="0" autoPict="0">
                <anchor moveWithCells="1">
                  <from>
                    <xdr:col>9</xdr:col>
                    <xdr:colOff>450850</xdr:colOff>
                    <xdr:row>44</xdr:row>
                    <xdr:rowOff>361950</xdr:rowOff>
                  </from>
                  <to>
                    <xdr:col>9</xdr:col>
                    <xdr:colOff>685800</xdr:colOff>
                    <xdr:row>45</xdr:row>
                    <xdr:rowOff>12700</xdr:rowOff>
                  </to>
                </anchor>
              </controlPr>
            </control>
          </mc:Choice>
        </mc:AlternateContent>
        <mc:AlternateContent xmlns:mc="http://schemas.openxmlformats.org/markup-compatibility/2006">
          <mc:Choice Requires="x14">
            <control shapeId="107545" r:id="rId28" name="Option Button 25">
              <controlPr defaultSize="0" autoFill="0" autoLine="0" autoPict="0">
                <anchor moveWithCells="1">
                  <from>
                    <xdr:col>8</xdr:col>
                    <xdr:colOff>361950</xdr:colOff>
                    <xdr:row>44</xdr:row>
                    <xdr:rowOff>381000</xdr:rowOff>
                  </from>
                  <to>
                    <xdr:col>8</xdr:col>
                    <xdr:colOff>603250</xdr:colOff>
                    <xdr:row>45</xdr:row>
                    <xdr:rowOff>31750</xdr:rowOff>
                  </to>
                </anchor>
              </controlPr>
            </control>
          </mc:Choice>
        </mc:AlternateContent>
        <mc:AlternateContent xmlns:mc="http://schemas.openxmlformats.org/markup-compatibility/2006">
          <mc:Choice Requires="x14">
            <control shapeId="107546" r:id="rId29" name="Group Box 26">
              <controlPr defaultSize="0" autoFill="0" autoPict="0">
                <anchor moveWithCells="1">
                  <from>
                    <xdr:col>6</xdr:col>
                    <xdr:colOff>31750</xdr:colOff>
                    <xdr:row>44</xdr:row>
                    <xdr:rowOff>565150</xdr:rowOff>
                  </from>
                  <to>
                    <xdr:col>9</xdr:col>
                    <xdr:colOff>1162050</xdr:colOff>
                    <xdr:row>45</xdr:row>
                    <xdr:rowOff>336550</xdr:rowOff>
                  </to>
                </anchor>
              </controlPr>
            </control>
          </mc:Choice>
        </mc:AlternateContent>
        <mc:AlternateContent xmlns:mc="http://schemas.openxmlformats.org/markup-compatibility/2006">
          <mc:Choice Requires="x14">
            <control shapeId="107547" r:id="rId30" name="Group Box 27">
              <controlPr defaultSize="0" autoFill="0" autoPict="0">
                <anchor moveWithCells="1">
                  <from>
                    <xdr:col>8</xdr:col>
                    <xdr:colOff>57150</xdr:colOff>
                    <xdr:row>46</xdr:row>
                    <xdr:rowOff>0</xdr:rowOff>
                  </from>
                  <to>
                    <xdr:col>9</xdr:col>
                    <xdr:colOff>1238250</xdr:colOff>
                    <xdr:row>47</xdr:row>
                    <xdr:rowOff>57150</xdr:rowOff>
                  </to>
                </anchor>
              </controlPr>
            </control>
          </mc:Choice>
        </mc:AlternateContent>
        <mc:AlternateContent xmlns:mc="http://schemas.openxmlformats.org/markup-compatibility/2006">
          <mc:Choice Requires="x14">
            <control shapeId="107548" r:id="rId31" name="Group Box 28">
              <controlPr defaultSize="0" autoFill="0" autoPict="0">
                <anchor moveWithCells="1">
                  <from>
                    <xdr:col>8</xdr:col>
                    <xdr:colOff>76200</xdr:colOff>
                    <xdr:row>46</xdr:row>
                    <xdr:rowOff>0</xdr:rowOff>
                  </from>
                  <to>
                    <xdr:col>9</xdr:col>
                    <xdr:colOff>1250950</xdr:colOff>
                    <xdr:row>47</xdr:row>
                    <xdr:rowOff>88900</xdr:rowOff>
                  </to>
                </anchor>
              </controlPr>
            </control>
          </mc:Choice>
        </mc:AlternateContent>
        <mc:AlternateContent xmlns:mc="http://schemas.openxmlformats.org/markup-compatibility/2006">
          <mc:Choice Requires="x14">
            <control shapeId="107549" r:id="rId32" name="Group Box 29">
              <controlPr defaultSize="0" autoFill="0" autoPict="0">
                <anchor moveWithCells="1">
                  <from>
                    <xdr:col>8</xdr:col>
                    <xdr:colOff>107950</xdr:colOff>
                    <xdr:row>46</xdr:row>
                    <xdr:rowOff>0</xdr:rowOff>
                  </from>
                  <to>
                    <xdr:col>9</xdr:col>
                    <xdr:colOff>1193800</xdr:colOff>
                    <xdr:row>47</xdr:row>
                    <xdr:rowOff>76200</xdr:rowOff>
                  </to>
                </anchor>
              </controlPr>
            </control>
          </mc:Choice>
        </mc:AlternateContent>
        <mc:AlternateContent xmlns:mc="http://schemas.openxmlformats.org/markup-compatibility/2006">
          <mc:Choice Requires="x14">
            <control shapeId="107550" r:id="rId33" name="Group Box 30">
              <controlPr defaultSize="0" autoFill="0" autoPict="0">
                <anchor moveWithCells="1">
                  <from>
                    <xdr:col>8</xdr:col>
                    <xdr:colOff>69850</xdr:colOff>
                    <xdr:row>46</xdr:row>
                    <xdr:rowOff>0</xdr:rowOff>
                  </from>
                  <to>
                    <xdr:col>9</xdr:col>
                    <xdr:colOff>1193800</xdr:colOff>
                    <xdr:row>47</xdr:row>
                    <xdr:rowOff>57150</xdr:rowOff>
                  </to>
                </anchor>
              </controlPr>
            </control>
          </mc:Choice>
        </mc:AlternateContent>
        <mc:AlternateContent xmlns:mc="http://schemas.openxmlformats.org/markup-compatibility/2006">
          <mc:Choice Requires="x14">
            <control shapeId="107551" r:id="rId34" name="Group Box 31">
              <controlPr defaultSize="0" autoFill="0" autoPict="0">
                <anchor moveWithCells="1">
                  <from>
                    <xdr:col>8</xdr:col>
                    <xdr:colOff>114300</xdr:colOff>
                    <xdr:row>46</xdr:row>
                    <xdr:rowOff>0</xdr:rowOff>
                  </from>
                  <to>
                    <xdr:col>9</xdr:col>
                    <xdr:colOff>1174750</xdr:colOff>
                    <xdr:row>47</xdr:row>
                    <xdr:rowOff>107950</xdr:rowOff>
                  </to>
                </anchor>
              </controlPr>
            </control>
          </mc:Choice>
        </mc:AlternateContent>
        <mc:AlternateContent xmlns:mc="http://schemas.openxmlformats.org/markup-compatibility/2006">
          <mc:Choice Requires="x14">
            <control shapeId="107552" r:id="rId35" name="Option Button 32">
              <controlPr defaultSize="0" autoFill="0" autoLine="0" autoPict="0">
                <anchor moveWithCells="1">
                  <from>
                    <xdr:col>6</xdr:col>
                    <xdr:colOff>241300</xdr:colOff>
                    <xdr:row>48</xdr:row>
                    <xdr:rowOff>69850</xdr:rowOff>
                  </from>
                  <to>
                    <xdr:col>6</xdr:col>
                    <xdr:colOff>476250</xdr:colOff>
                    <xdr:row>48</xdr:row>
                    <xdr:rowOff>317500</xdr:rowOff>
                  </to>
                </anchor>
              </controlPr>
            </control>
          </mc:Choice>
        </mc:AlternateContent>
        <mc:AlternateContent xmlns:mc="http://schemas.openxmlformats.org/markup-compatibility/2006">
          <mc:Choice Requires="x14">
            <control shapeId="107553" r:id="rId36" name="Option Button 33">
              <controlPr defaultSize="0" autoFill="0" autoLine="0" autoPict="0">
                <anchor moveWithCells="1">
                  <from>
                    <xdr:col>8</xdr:col>
                    <xdr:colOff>171450</xdr:colOff>
                    <xdr:row>48</xdr:row>
                    <xdr:rowOff>69850</xdr:rowOff>
                  </from>
                  <to>
                    <xdr:col>8</xdr:col>
                    <xdr:colOff>412750</xdr:colOff>
                    <xdr:row>48</xdr:row>
                    <xdr:rowOff>317500</xdr:rowOff>
                  </to>
                </anchor>
              </controlPr>
            </control>
          </mc:Choice>
        </mc:AlternateContent>
        <mc:AlternateContent xmlns:mc="http://schemas.openxmlformats.org/markup-compatibility/2006">
          <mc:Choice Requires="x14">
            <control shapeId="107554" r:id="rId37" name="Group Box 34">
              <controlPr defaultSize="0" autoFill="0" autoPict="0">
                <anchor moveWithCells="1">
                  <from>
                    <xdr:col>6</xdr:col>
                    <xdr:colOff>69850</xdr:colOff>
                    <xdr:row>48</xdr:row>
                    <xdr:rowOff>12700</xdr:rowOff>
                  </from>
                  <to>
                    <xdr:col>8</xdr:col>
                    <xdr:colOff>1219200</xdr:colOff>
                    <xdr:row>48</xdr:row>
                    <xdr:rowOff>361950</xdr:rowOff>
                  </to>
                </anchor>
              </controlPr>
            </control>
          </mc:Choice>
        </mc:AlternateContent>
        <mc:AlternateContent xmlns:mc="http://schemas.openxmlformats.org/markup-compatibility/2006">
          <mc:Choice Requires="x14">
            <control shapeId="107555" r:id="rId38" name="Option Button 35">
              <controlPr defaultSize="0" autoFill="0" autoLine="0" autoPict="0">
                <anchor moveWithCells="1">
                  <from>
                    <xdr:col>6</xdr:col>
                    <xdr:colOff>241300</xdr:colOff>
                    <xdr:row>49</xdr:row>
                    <xdr:rowOff>88900</xdr:rowOff>
                  </from>
                  <to>
                    <xdr:col>6</xdr:col>
                    <xdr:colOff>476250</xdr:colOff>
                    <xdr:row>49</xdr:row>
                    <xdr:rowOff>323850</xdr:rowOff>
                  </to>
                </anchor>
              </controlPr>
            </control>
          </mc:Choice>
        </mc:AlternateContent>
        <mc:AlternateContent xmlns:mc="http://schemas.openxmlformats.org/markup-compatibility/2006">
          <mc:Choice Requires="x14">
            <control shapeId="107556" r:id="rId39" name="Option Button 36">
              <controlPr defaultSize="0" autoFill="0" autoLine="0" autoPict="0">
                <anchor moveWithCells="1">
                  <from>
                    <xdr:col>8</xdr:col>
                    <xdr:colOff>171450</xdr:colOff>
                    <xdr:row>49</xdr:row>
                    <xdr:rowOff>57150</xdr:rowOff>
                  </from>
                  <to>
                    <xdr:col>8</xdr:col>
                    <xdr:colOff>412750</xdr:colOff>
                    <xdr:row>49</xdr:row>
                    <xdr:rowOff>304800</xdr:rowOff>
                  </to>
                </anchor>
              </controlPr>
            </control>
          </mc:Choice>
        </mc:AlternateContent>
        <mc:AlternateContent xmlns:mc="http://schemas.openxmlformats.org/markup-compatibility/2006">
          <mc:Choice Requires="x14">
            <control shapeId="107557" r:id="rId40" name="Group Box 37">
              <controlPr defaultSize="0" autoFill="0" autoPict="0">
                <anchor moveWithCells="1">
                  <from>
                    <xdr:col>6</xdr:col>
                    <xdr:colOff>95250</xdr:colOff>
                    <xdr:row>49</xdr:row>
                    <xdr:rowOff>50800</xdr:rowOff>
                  </from>
                  <to>
                    <xdr:col>8</xdr:col>
                    <xdr:colOff>1346200</xdr:colOff>
                    <xdr:row>49</xdr:row>
                    <xdr:rowOff>355600</xdr:rowOff>
                  </to>
                </anchor>
              </controlPr>
            </control>
          </mc:Choice>
        </mc:AlternateContent>
        <mc:AlternateContent xmlns:mc="http://schemas.openxmlformats.org/markup-compatibility/2006">
          <mc:Choice Requires="x14">
            <control shapeId="107558" r:id="rId41" name="Option Button 38">
              <controlPr defaultSize="0" autoFill="0" autoLine="0" autoPict="0">
                <anchor moveWithCells="1">
                  <from>
                    <xdr:col>6</xdr:col>
                    <xdr:colOff>222250</xdr:colOff>
                    <xdr:row>50</xdr:row>
                    <xdr:rowOff>57150</xdr:rowOff>
                  </from>
                  <to>
                    <xdr:col>6</xdr:col>
                    <xdr:colOff>533400</xdr:colOff>
                    <xdr:row>50</xdr:row>
                    <xdr:rowOff>298450</xdr:rowOff>
                  </to>
                </anchor>
              </controlPr>
            </control>
          </mc:Choice>
        </mc:AlternateContent>
        <mc:AlternateContent xmlns:mc="http://schemas.openxmlformats.org/markup-compatibility/2006">
          <mc:Choice Requires="x14">
            <control shapeId="107559" r:id="rId42" name="Option Button 39">
              <controlPr defaultSize="0" autoFill="0" autoLine="0" autoPict="0">
                <anchor moveWithCells="1">
                  <from>
                    <xdr:col>8</xdr:col>
                    <xdr:colOff>171450</xdr:colOff>
                    <xdr:row>50</xdr:row>
                    <xdr:rowOff>57150</xdr:rowOff>
                  </from>
                  <to>
                    <xdr:col>8</xdr:col>
                    <xdr:colOff>412750</xdr:colOff>
                    <xdr:row>50</xdr:row>
                    <xdr:rowOff>304800</xdr:rowOff>
                  </to>
                </anchor>
              </controlPr>
            </control>
          </mc:Choice>
        </mc:AlternateContent>
        <mc:AlternateContent xmlns:mc="http://schemas.openxmlformats.org/markup-compatibility/2006">
          <mc:Choice Requires="x14">
            <control shapeId="107560" r:id="rId43" name="Group Box 40">
              <controlPr defaultSize="0" autoFill="0" autoPict="0">
                <anchor moveWithCells="1">
                  <from>
                    <xdr:col>6</xdr:col>
                    <xdr:colOff>95250</xdr:colOff>
                    <xdr:row>50</xdr:row>
                    <xdr:rowOff>57150</xdr:rowOff>
                  </from>
                  <to>
                    <xdr:col>8</xdr:col>
                    <xdr:colOff>1212850</xdr:colOff>
                    <xdr:row>50</xdr:row>
                    <xdr:rowOff>342900</xdr:rowOff>
                  </to>
                </anchor>
              </controlPr>
            </control>
          </mc:Choice>
        </mc:AlternateContent>
        <mc:AlternateContent xmlns:mc="http://schemas.openxmlformats.org/markup-compatibility/2006">
          <mc:Choice Requires="x14">
            <control shapeId="107561" r:id="rId44" name="Option Button 41">
              <controlPr defaultSize="0" autoFill="0" autoLine="0" autoPict="0">
                <anchor moveWithCells="1">
                  <from>
                    <xdr:col>1</xdr:col>
                    <xdr:colOff>146050</xdr:colOff>
                    <xdr:row>60</xdr:row>
                    <xdr:rowOff>88900</xdr:rowOff>
                  </from>
                  <to>
                    <xdr:col>2</xdr:col>
                    <xdr:colOff>165100</xdr:colOff>
                    <xdr:row>60</xdr:row>
                    <xdr:rowOff>323850</xdr:rowOff>
                  </to>
                </anchor>
              </controlPr>
            </control>
          </mc:Choice>
        </mc:AlternateContent>
        <mc:AlternateContent xmlns:mc="http://schemas.openxmlformats.org/markup-compatibility/2006">
          <mc:Choice Requires="x14">
            <control shapeId="107562" r:id="rId45" name="Option Button 42">
              <controlPr defaultSize="0" autoFill="0" autoLine="0" autoPict="0">
                <anchor moveWithCells="1">
                  <from>
                    <xdr:col>3</xdr:col>
                    <xdr:colOff>133350</xdr:colOff>
                    <xdr:row>60</xdr:row>
                    <xdr:rowOff>88900</xdr:rowOff>
                  </from>
                  <to>
                    <xdr:col>4</xdr:col>
                    <xdr:colOff>133350</xdr:colOff>
                    <xdr:row>60</xdr:row>
                    <xdr:rowOff>323850</xdr:rowOff>
                  </to>
                </anchor>
              </controlPr>
            </control>
          </mc:Choice>
        </mc:AlternateContent>
        <mc:AlternateContent xmlns:mc="http://schemas.openxmlformats.org/markup-compatibility/2006">
          <mc:Choice Requires="x14">
            <control shapeId="107563" r:id="rId46" name="Option Button 43">
              <controlPr defaultSize="0" autoFill="0" autoLine="0" autoPict="0">
                <anchor moveWithCells="1">
                  <from>
                    <xdr:col>5</xdr:col>
                    <xdr:colOff>247650</xdr:colOff>
                    <xdr:row>60</xdr:row>
                    <xdr:rowOff>88900</xdr:rowOff>
                  </from>
                  <to>
                    <xdr:col>5</xdr:col>
                    <xdr:colOff>495300</xdr:colOff>
                    <xdr:row>60</xdr:row>
                    <xdr:rowOff>323850</xdr:rowOff>
                  </to>
                </anchor>
              </controlPr>
            </control>
          </mc:Choice>
        </mc:AlternateContent>
        <mc:AlternateContent xmlns:mc="http://schemas.openxmlformats.org/markup-compatibility/2006">
          <mc:Choice Requires="x14">
            <control shapeId="107564" r:id="rId47" name="Option Button 44">
              <controlPr defaultSize="0" autoFill="0" autoLine="0" autoPict="0">
                <anchor moveWithCells="1">
                  <from>
                    <xdr:col>6</xdr:col>
                    <xdr:colOff>228600</xdr:colOff>
                    <xdr:row>60</xdr:row>
                    <xdr:rowOff>88900</xdr:rowOff>
                  </from>
                  <to>
                    <xdr:col>6</xdr:col>
                    <xdr:colOff>476250</xdr:colOff>
                    <xdr:row>60</xdr:row>
                    <xdr:rowOff>323850</xdr:rowOff>
                  </to>
                </anchor>
              </controlPr>
            </control>
          </mc:Choice>
        </mc:AlternateContent>
        <mc:AlternateContent xmlns:mc="http://schemas.openxmlformats.org/markup-compatibility/2006">
          <mc:Choice Requires="x14">
            <control shapeId="107565" r:id="rId48" name="Option Button 45">
              <controlPr defaultSize="0" autoFill="0" autoLine="0" autoPict="0">
                <anchor moveWithCells="1">
                  <from>
                    <xdr:col>8</xdr:col>
                    <xdr:colOff>88900</xdr:colOff>
                    <xdr:row>60</xdr:row>
                    <xdr:rowOff>88900</xdr:rowOff>
                  </from>
                  <to>
                    <xdr:col>8</xdr:col>
                    <xdr:colOff>323850</xdr:colOff>
                    <xdr:row>60</xdr:row>
                    <xdr:rowOff>323850</xdr:rowOff>
                  </to>
                </anchor>
              </controlPr>
            </control>
          </mc:Choice>
        </mc:AlternateContent>
        <mc:AlternateContent xmlns:mc="http://schemas.openxmlformats.org/markup-compatibility/2006">
          <mc:Choice Requires="x14">
            <control shapeId="107566" r:id="rId49" name="Option Button 46">
              <controlPr defaultSize="0" autoFill="0" autoLine="0" autoPict="0">
                <anchor moveWithCells="1">
                  <from>
                    <xdr:col>6</xdr:col>
                    <xdr:colOff>438150</xdr:colOff>
                    <xdr:row>66</xdr:row>
                    <xdr:rowOff>76200</xdr:rowOff>
                  </from>
                  <to>
                    <xdr:col>6</xdr:col>
                    <xdr:colOff>685800</xdr:colOff>
                    <xdr:row>66</xdr:row>
                    <xdr:rowOff>323850</xdr:rowOff>
                  </to>
                </anchor>
              </controlPr>
            </control>
          </mc:Choice>
        </mc:AlternateContent>
        <mc:AlternateContent xmlns:mc="http://schemas.openxmlformats.org/markup-compatibility/2006">
          <mc:Choice Requires="x14">
            <control shapeId="107567" r:id="rId50" name="Option Button 47">
              <controlPr defaultSize="0" autoFill="0" autoLine="0" autoPict="0">
                <anchor moveWithCells="1">
                  <from>
                    <xdr:col>8</xdr:col>
                    <xdr:colOff>361950</xdr:colOff>
                    <xdr:row>66</xdr:row>
                    <xdr:rowOff>69850</xdr:rowOff>
                  </from>
                  <to>
                    <xdr:col>8</xdr:col>
                    <xdr:colOff>603250</xdr:colOff>
                    <xdr:row>66</xdr:row>
                    <xdr:rowOff>317500</xdr:rowOff>
                  </to>
                </anchor>
              </controlPr>
            </control>
          </mc:Choice>
        </mc:AlternateContent>
        <mc:AlternateContent xmlns:mc="http://schemas.openxmlformats.org/markup-compatibility/2006">
          <mc:Choice Requires="x14">
            <control shapeId="107568" r:id="rId51" name="Group Box 48">
              <controlPr defaultSize="0" autoFill="0" autoPict="0">
                <anchor moveWithCells="1">
                  <from>
                    <xdr:col>6</xdr:col>
                    <xdr:colOff>19050</xdr:colOff>
                    <xdr:row>66</xdr:row>
                    <xdr:rowOff>0</xdr:rowOff>
                  </from>
                  <to>
                    <xdr:col>9</xdr:col>
                    <xdr:colOff>990600</xdr:colOff>
                    <xdr:row>66</xdr:row>
                    <xdr:rowOff>361950</xdr:rowOff>
                  </to>
                </anchor>
              </controlPr>
            </control>
          </mc:Choice>
        </mc:AlternateContent>
        <mc:AlternateContent xmlns:mc="http://schemas.openxmlformats.org/markup-compatibility/2006">
          <mc:Choice Requires="x14">
            <control shapeId="107569" r:id="rId52" name="Group Box 49">
              <controlPr defaultSize="0" autoFill="0" autoPict="0">
                <anchor moveWithCells="1">
                  <from>
                    <xdr:col>6</xdr:col>
                    <xdr:colOff>19050</xdr:colOff>
                    <xdr:row>67</xdr:row>
                    <xdr:rowOff>0</xdr:rowOff>
                  </from>
                  <to>
                    <xdr:col>9</xdr:col>
                    <xdr:colOff>1219200</xdr:colOff>
                    <xdr:row>67</xdr:row>
                    <xdr:rowOff>323850</xdr:rowOff>
                  </to>
                </anchor>
              </controlPr>
            </control>
          </mc:Choice>
        </mc:AlternateContent>
        <mc:AlternateContent xmlns:mc="http://schemas.openxmlformats.org/markup-compatibility/2006">
          <mc:Choice Requires="x14">
            <control shapeId="107570" r:id="rId53" name="Group Box 50">
              <controlPr defaultSize="0" autoFill="0" autoPict="0">
                <anchor moveWithCells="1">
                  <from>
                    <xdr:col>6</xdr:col>
                    <xdr:colOff>133350</xdr:colOff>
                    <xdr:row>67</xdr:row>
                    <xdr:rowOff>0</xdr:rowOff>
                  </from>
                  <to>
                    <xdr:col>9</xdr:col>
                    <xdr:colOff>1143000</xdr:colOff>
                    <xdr:row>67</xdr:row>
                    <xdr:rowOff>381000</xdr:rowOff>
                  </to>
                </anchor>
              </controlPr>
            </control>
          </mc:Choice>
        </mc:AlternateContent>
        <mc:AlternateContent xmlns:mc="http://schemas.openxmlformats.org/markup-compatibility/2006">
          <mc:Choice Requires="x14">
            <control shapeId="107571" r:id="rId54" name="Group Box 51">
              <controlPr defaultSize="0" autoFill="0" autoPict="0">
                <anchor moveWithCells="1">
                  <from>
                    <xdr:col>6</xdr:col>
                    <xdr:colOff>361950</xdr:colOff>
                    <xdr:row>67</xdr:row>
                    <xdr:rowOff>0</xdr:rowOff>
                  </from>
                  <to>
                    <xdr:col>9</xdr:col>
                    <xdr:colOff>38100</xdr:colOff>
                    <xdr:row>67</xdr:row>
                    <xdr:rowOff>298450</xdr:rowOff>
                  </to>
                </anchor>
              </controlPr>
            </control>
          </mc:Choice>
        </mc:AlternateContent>
        <mc:AlternateContent xmlns:mc="http://schemas.openxmlformats.org/markup-compatibility/2006">
          <mc:Choice Requires="x14">
            <control shapeId="107572" r:id="rId55" name="Group Box 52">
              <controlPr defaultSize="0" autoFill="0" autoPict="0">
                <anchor moveWithCells="1">
                  <from>
                    <xdr:col>6</xdr:col>
                    <xdr:colOff>57150</xdr:colOff>
                    <xdr:row>67</xdr:row>
                    <xdr:rowOff>0</xdr:rowOff>
                  </from>
                  <to>
                    <xdr:col>9</xdr:col>
                    <xdr:colOff>1314450</xdr:colOff>
                    <xdr:row>68</xdr:row>
                    <xdr:rowOff>88900</xdr:rowOff>
                  </to>
                </anchor>
              </controlPr>
            </control>
          </mc:Choice>
        </mc:AlternateContent>
        <mc:AlternateContent xmlns:mc="http://schemas.openxmlformats.org/markup-compatibility/2006">
          <mc:Choice Requires="x14">
            <control shapeId="107573" r:id="rId56" name="Group Box 53">
              <controlPr defaultSize="0" autoFill="0" autoPict="0">
                <anchor moveWithCells="1">
                  <from>
                    <xdr:col>6</xdr:col>
                    <xdr:colOff>38100</xdr:colOff>
                    <xdr:row>67</xdr:row>
                    <xdr:rowOff>76200</xdr:rowOff>
                  </from>
                  <to>
                    <xdr:col>8</xdr:col>
                    <xdr:colOff>1212850</xdr:colOff>
                    <xdr:row>67</xdr:row>
                    <xdr:rowOff>438150</xdr:rowOff>
                  </to>
                </anchor>
              </controlPr>
            </control>
          </mc:Choice>
        </mc:AlternateContent>
        <mc:AlternateContent xmlns:mc="http://schemas.openxmlformats.org/markup-compatibility/2006">
          <mc:Choice Requires="x14">
            <control shapeId="107574" r:id="rId57" name="Group Box 54">
              <controlPr defaultSize="0" autoFill="0" autoPict="0">
                <anchor moveWithCells="1">
                  <from>
                    <xdr:col>6</xdr:col>
                    <xdr:colOff>95250</xdr:colOff>
                    <xdr:row>73</xdr:row>
                    <xdr:rowOff>19050</xdr:rowOff>
                  </from>
                  <to>
                    <xdr:col>9</xdr:col>
                    <xdr:colOff>742950</xdr:colOff>
                    <xdr:row>73</xdr:row>
                    <xdr:rowOff>361950</xdr:rowOff>
                  </to>
                </anchor>
              </controlPr>
            </control>
          </mc:Choice>
        </mc:AlternateContent>
        <mc:AlternateContent xmlns:mc="http://schemas.openxmlformats.org/markup-compatibility/2006">
          <mc:Choice Requires="x14">
            <control shapeId="107575" r:id="rId58" name="Group Box 55">
              <controlPr defaultSize="0" autoFill="0" autoPict="0">
                <anchor moveWithCells="1">
                  <from>
                    <xdr:col>6</xdr:col>
                    <xdr:colOff>114300</xdr:colOff>
                    <xdr:row>74</xdr:row>
                    <xdr:rowOff>0</xdr:rowOff>
                  </from>
                  <to>
                    <xdr:col>9</xdr:col>
                    <xdr:colOff>762000</xdr:colOff>
                    <xdr:row>74</xdr:row>
                    <xdr:rowOff>323850</xdr:rowOff>
                  </to>
                </anchor>
              </controlPr>
            </control>
          </mc:Choice>
        </mc:AlternateContent>
        <mc:AlternateContent xmlns:mc="http://schemas.openxmlformats.org/markup-compatibility/2006">
          <mc:Choice Requires="x14">
            <control shapeId="107576" r:id="rId59" name="Option Button 56">
              <controlPr defaultSize="0" autoFill="0" autoLine="0" autoPict="0">
                <anchor moveWithCells="1">
                  <from>
                    <xdr:col>6</xdr:col>
                    <xdr:colOff>584200</xdr:colOff>
                    <xdr:row>77</xdr:row>
                    <xdr:rowOff>88900</xdr:rowOff>
                  </from>
                  <to>
                    <xdr:col>6</xdr:col>
                    <xdr:colOff>850900</xdr:colOff>
                    <xdr:row>77</xdr:row>
                    <xdr:rowOff>323850</xdr:rowOff>
                  </to>
                </anchor>
              </controlPr>
            </control>
          </mc:Choice>
        </mc:AlternateContent>
        <mc:AlternateContent xmlns:mc="http://schemas.openxmlformats.org/markup-compatibility/2006">
          <mc:Choice Requires="x14">
            <control shapeId="107577" r:id="rId60" name="Option Button 57">
              <controlPr defaultSize="0" autoFill="0" autoLine="0" autoPict="0">
                <anchor moveWithCells="1">
                  <from>
                    <xdr:col>8</xdr:col>
                    <xdr:colOff>450850</xdr:colOff>
                    <xdr:row>77</xdr:row>
                    <xdr:rowOff>95250</xdr:rowOff>
                  </from>
                  <to>
                    <xdr:col>8</xdr:col>
                    <xdr:colOff>698500</xdr:colOff>
                    <xdr:row>77</xdr:row>
                    <xdr:rowOff>336550</xdr:rowOff>
                  </to>
                </anchor>
              </controlPr>
            </control>
          </mc:Choice>
        </mc:AlternateContent>
        <mc:AlternateContent xmlns:mc="http://schemas.openxmlformats.org/markup-compatibility/2006">
          <mc:Choice Requires="x14">
            <control shapeId="107578" r:id="rId61" name="Group Box 58">
              <controlPr defaultSize="0" autoFill="0" autoPict="0">
                <anchor moveWithCells="1">
                  <from>
                    <xdr:col>6</xdr:col>
                    <xdr:colOff>127000</xdr:colOff>
                    <xdr:row>77</xdr:row>
                    <xdr:rowOff>38100</xdr:rowOff>
                  </from>
                  <to>
                    <xdr:col>9</xdr:col>
                    <xdr:colOff>1028700</xdr:colOff>
                    <xdr:row>77</xdr:row>
                    <xdr:rowOff>400050</xdr:rowOff>
                  </to>
                </anchor>
              </controlPr>
            </control>
          </mc:Choice>
        </mc:AlternateContent>
        <mc:AlternateContent xmlns:mc="http://schemas.openxmlformats.org/markup-compatibility/2006">
          <mc:Choice Requires="x14">
            <control shapeId="107579" r:id="rId62" name="Group Box 59">
              <controlPr defaultSize="0" autoFill="0" autoPict="0">
                <anchor moveWithCells="1">
                  <from>
                    <xdr:col>6</xdr:col>
                    <xdr:colOff>133350</xdr:colOff>
                    <xdr:row>82</xdr:row>
                    <xdr:rowOff>0</xdr:rowOff>
                  </from>
                  <to>
                    <xdr:col>9</xdr:col>
                    <xdr:colOff>685800</xdr:colOff>
                    <xdr:row>83</xdr:row>
                    <xdr:rowOff>222250</xdr:rowOff>
                  </to>
                </anchor>
              </controlPr>
            </control>
          </mc:Choice>
        </mc:AlternateContent>
        <mc:AlternateContent xmlns:mc="http://schemas.openxmlformats.org/markup-compatibility/2006">
          <mc:Choice Requires="x14">
            <control shapeId="107580" r:id="rId63" name="Group Box 60">
              <controlPr defaultSize="0" autoFill="0" autoPict="0">
                <anchor moveWithCells="1">
                  <from>
                    <xdr:col>6</xdr:col>
                    <xdr:colOff>209550</xdr:colOff>
                    <xdr:row>82</xdr:row>
                    <xdr:rowOff>0</xdr:rowOff>
                  </from>
                  <to>
                    <xdr:col>9</xdr:col>
                    <xdr:colOff>952500</xdr:colOff>
                    <xdr:row>83</xdr:row>
                    <xdr:rowOff>184150</xdr:rowOff>
                  </to>
                </anchor>
              </controlPr>
            </control>
          </mc:Choice>
        </mc:AlternateContent>
        <mc:AlternateContent xmlns:mc="http://schemas.openxmlformats.org/markup-compatibility/2006">
          <mc:Choice Requires="x14">
            <control shapeId="107581" r:id="rId64" name="Group Box 61">
              <controlPr defaultSize="0" autoFill="0" autoPict="0">
                <anchor moveWithCells="1">
                  <from>
                    <xdr:col>6</xdr:col>
                    <xdr:colOff>222250</xdr:colOff>
                    <xdr:row>82</xdr:row>
                    <xdr:rowOff>0</xdr:rowOff>
                  </from>
                  <to>
                    <xdr:col>9</xdr:col>
                    <xdr:colOff>190500</xdr:colOff>
                    <xdr:row>83</xdr:row>
                    <xdr:rowOff>184150</xdr:rowOff>
                  </to>
                </anchor>
              </controlPr>
            </control>
          </mc:Choice>
        </mc:AlternateContent>
        <mc:AlternateContent xmlns:mc="http://schemas.openxmlformats.org/markup-compatibility/2006">
          <mc:Choice Requires="x14">
            <control shapeId="107582" r:id="rId65" name="Option Button 62">
              <controlPr defaultSize="0" autoFill="0" autoLine="0" autoPict="0">
                <anchor moveWithCells="1">
                  <from>
                    <xdr:col>6</xdr:col>
                    <xdr:colOff>228600</xdr:colOff>
                    <xdr:row>56</xdr:row>
                    <xdr:rowOff>114300</xdr:rowOff>
                  </from>
                  <to>
                    <xdr:col>6</xdr:col>
                    <xdr:colOff>476250</xdr:colOff>
                    <xdr:row>56</xdr:row>
                    <xdr:rowOff>361950</xdr:rowOff>
                  </to>
                </anchor>
              </controlPr>
            </control>
          </mc:Choice>
        </mc:AlternateContent>
        <mc:AlternateContent xmlns:mc="http://schemas.openxmlformats.org/markup-compatibility/2006">
          <mc:Choice Requires="x14">
            <control shapeId="107583" r:id="rId66" name="Option Button 63">
              <controlPr defaultSize="0" autoFill="0" autoLine="0" autoPict="0">
                <anchor moveWithCells="1">
                  <from>
                    <xdr:col>8</xdr:col>
                    <xdr:colOff>171450</xdr:colOff>
                    <xdr:row>56</xdr:row>
                    <xdr:rowOff>127000</xdr:rowOff>
                  </from>
                  <to>
                    <xdr:col>8</xdr:col>
                    <xdr:colOff>419100</xdr:colOff>
                    <xdr:row>56</xdr:row>
                    <xdr:rowOff>361950</xdr:rowOff>
                  </to>
                </anchor>
              </controlPr>
            </control>
          </mc:Choice>
        </mc:AlternateContent>
        <mc:AlternateContent xmlns:mc="http://schemas.openxmlformats.org/markup-compatibility/2006">
          <mc:Choice Requires="x14">
            <control shapeId="107584" r:id="rId67" name="Group Box 64">
              <controlPr defaultSize="0" autoFill="0" autoPict="0">
                <anchor moveWithCells="1">
                  <from>
                    <xdr:col>6</xdr:col>
                    <xdr:colOff>107950</xdr:colOff>
                    <xdr:row>56</xdr:row>
                    <xdr:rowOff>57150</xdr:rowOff>
                  </from>
                  <to>
                    <xdr:col>8</xdr:col>
                    <xdr:colOff>666750</xdr:colOff>
                    <xdr:row>56</xdr:row>
                    <xdr:rowOff>419100</xdr:rowOff>
                  </to>
                </anchor>
              </controlPr>
            </control>
          </mc:Choice>
        </mc:AlternateContent>
        <mc:AlternateContent xmlns:mc="http://schemas.openxmlformats.org/markup-compatibility/2006">
          <mc:Choice Requires="x14">
            <control shapeId="107585" r:id="rId68" name="Option Button 65">
              <controlPr defaultSize="0" autoFill="0" autoLine="0" autoPict="0">
                <anchor moveWithCells="1">
                  <from>
                    <xdr:col>6</xdr:col>
                    <xdr:colOff>107950</xdr:colOff>
                    <xdr:row>57</xdr:row>
                    <xdr:rowOff>114300</xdr:rowOff>
                  </from>
                  <to>
                    <xdr:col>6</xdr:col>
                    <xdr:colOff>355600</xdr:colOff>
                    <xdr:row>57</xdr:row>
                    <xdr:rowOff>361950</xdr:rowOff>
                  </to>
                </anchor>
              </controlPr>
            </control>
          </mc:Choice>
        </mc:AlternateContent>
        <mc:AlternateContent xmlns:mc="http://schemas.openxmlformats.org/markup-compatibility/2006">
          <mc:Choice Requires="x14">
            <control shapeId="107586" r:id="rId69" name="Option Button 66">
              <controlPr defaultSize="0" autoFill="0" autoLine="0" autoPict="0">
                <anchor moveWithCells="1">
                  <from>
                    <xdr:col>8</xdr:col>
                    <xdr:colOff>171450</xdr:colOff>
                    <xdr:row>57</xdr:row>
                    <xdr:rowOff>133350</xdr:rowOff>
                  </from>
                  <to>
                    <xdr:col>8</xdr:col>
                    <xdr:colOff>419100</xdr:colOff>
                    <xdr:row>57</xdr:row>
                    <xdr:rowOff>374650</xdr:rowOff>
                  </to>
                </anchor>
              </controlPr>
            </control>
          </mc:Choice>
        </mc:AlternateContent>
        <mc:AlternateContent xmlns:mc="http://schemas.openxmlformats.org/markup-compatibility/2006">
          <mc:Choice Requires="x14">
            <control shapeId="107587" r:id="rId70" name="Group Box 67">
              <controlPr defaultSize="0" autoFill="0" autoPict="0">
                <anchor moveWithCells="1">
                  <from>
                    <xdr:col>6</xdr:col>
                    <xdr:colOff>88900</xdr:colOff>
                    <xdr:row>57</xdr:row>
                    <xdr:rowOff>76200</xdr:rowOff>
                  </from>
                  <to>
                    <xdr:col>8</xdr:col>
                    <xdr:colOff>1143000</xdr:colOff>
                    <xdr:row>57</xdr:row>
                    <xdr:rowOff>419100</xdr:rowOff>
                  </to>
                </anchor>
              </controlPr>
            </control>
          </mc:Choice>
        </mc:AlternateContent>
        <mc:AlternateContent xmlns:mc="http://schemas.openxmlformats.org/markup-compatibility/2006">
          <mc:Choice Requires="x14">
            <control shapeId="107588" r:id="rId71" name="Group Box 68">
              <controlPr defaultSize="0" autoFill="0" autoPict="0">
                <anchor moveWithCells="1">
                  <from>
                    <xdr:col>6</xdr:col>
                    <xdr:colOff>285750</xdr:colOff>
                    <xdr:row>74</xdr:row>
                    <xdr:rowOff>69850</xdr:rowOff>
                  </from>
                  <to>
                    <xdr:col>9</xdr:col>
                    <xdr:colOff>38100</xdr:colOff>
                    <xdr:row>74</xdr:row>
                    <xdr:rowOff>361950</xdr:rowOff>
                  </to>
                </anchor>
              </controlPr>
            </control>
          </mc:Choice>
        </mc:AlternateContent>
        <mc:AlternateContent xmlns:mc="http://schemas.openxmlformats.org/markup-compatibility/2006">
          <mc:Choice Requires="x14">
            <control shapeId="107589" r:id="rId72" name="Group Box 69">
              <controlPr defaultSize="0" autoFill="0" autoPict="0">
                <anchor moveWithCells="1">
                  <from>
                    <xdr:col>6</xdr:col>
                    <xdr:colOff>209550</xdr:colOff>
                    <xdr:row>76</xdr:row>
                    <xdr:rowOff>0</xdr:rowOff>
                  </from>
                  <to>
                    <xdr:col>8</xdr:col>
                    <xdr:colOff>1060450</xdr:colOff>
                    <xdr:row>76</xdr:row>
                    <xdr:rowOff>317500</xdr:rowOff>
                  </to>
                </anchor>
              </controlPr>
            </control>
          </mc:Choice>
        </mc:AlternateContent>
        <mc:AlternateContent xmlns:mc="http://schemas.openxmlformats.org/markup-compatibility/2006">
          <mc:Choice Requires="x14">
            <control shapeId="107590" r:id="rId73" name="Option Button 70">
              <controlPr defaultSize="0" autoFill="0" autoLine="0" autoPict="0">
                <anchor moveWithCells="1">
                  <from>
                    <xdr:col>8</xdr:col>
                    <xdr:colOff>133350</xdr:colOff>
                    <xdr:row>12</xdr:row>
                    <xdr:rowOff>57150</xdr:rowOff>
                  </from>
                  <to>
                    <xdr:col>8</xdr:col>
                    <xdr:colOff>374650</xdr:colOff>
                    <xdr:row>12</xdr:row>
                    <xdr:rowOff>298450</xdr:rowOff>
                  </to>
                </anchor>
              </controlPr>
            </control>
          </mc:Choice>
        </mc:AlternateContent>
        <mc:AlternateContent xmlns:mc="http://schemas.openxmlformats.org/markup-compatibility/2006">
          <mc:Choice Requires="x14">
            <control shapeId="107591" r:id="rId74" name="Group Box 71">
              <controlPr defaultSize="0" print="0" autoFill="0" autoPict="0">
                <anchor moveWithCells="1">
                  <from>
                    <xdr:col>6</xdr:col>
                    <xdr:colOff>19050</xdr:colOff>
                    <xdr:row>12</xdr:row>
                    <xdr:rowOff>31750</xdr:rowOff>
                  </from>
                  <to>
                    <xdr:col>9</xdr:col>
                    <xdr:colOff>1276350</xdr:colOff>
                    <xdr:row>13</xdr:row>
                    <xdr:rowOff>0</xdr:rowOff>
                  </to>
                </anchor>
              </controlPr>
            </control>
          </mc:Choice>
        </mc:AlternateContent>
        <mc:AlternateContent xmlns:mc="http://schemas.openxmlformats.org/markup-compatibility/2006">
          <mc:Choice Requires="x14">
            <control shapeId="107592" r:id="rId75" name="Group Box 72">
              <controlPr defaultSize="0" autoFill="0" autoPict="0">
                <anchor moveWithCells="1">
                  <from>
                    <xdr:col>4</xdr:col>
                    <xdr:colOff>0</xdr:colOff>
                    <xdr:row>10</xdr:row>
                    <xdr:rowOff>38100</xdr:rowOff>
                  </from>
                  <to>
                    <xdr:col>6</xdr:col>
                    <xdr:colOff>857250</xdr:colOff>
                    <xdr:row>10</xdr:row>
                    <xdr:rowOff>209550</xdr:rowOff>
                  </to>
                </anchor>
              </controlPr>
            </control>
          </mc:Choice>
        </mc:AlternateContent>
        <mc:AlternateContent xmlns:mc="http://schemas.openxmlformats.org/markup-compatibility/2006">
          <mc:Choice Requires="x14">
            <control shapeId="107593" r:id="rId76" name="Group Box 73">
              <controlPr defaultSize="0" autoFill="0" autoPict="0">
                <anchor moveWithCells="1">
                  <from>
                    <xdr:col>4</xdr:col>
                    <xdr:colOff>0</xdr:colOff>
                    <xdr:row>12</xdr:row>
                    <xdr:rowOff>0</xdr:rowOff>
                  </from>
                  <to>
                    <xdr:col>6</xdr:col>
                    <xdr:colOff>857250</xdr:colOff>
                    <xdr:row>12</xdr:row>
                    <xdr:rowOff>171450</xdr:rowOff>
                  </to>
                </anchor>
              </controlPr>
            </control>
          </mc:Choice>
        </mc:AlternateContent>
        <mc:AlternateContent xmlns:mc="http://schemas.openxmlformats.org/markup-compatibility/2006">
          <mc:Choice Requires="x14">
            <control shapeId="107594" r:id="rId77" name="Group Box 74">
              <controlPr defaultSize="0" print="0" autoFill="0" autoPict="0">
                <anchor moveWithCells="1">
                  <from>
                    <xdr:col>6</xdr:col>
                    <xdr:colOff>19050</xdr:colOff>
                    <xdr:row>11</xdr:row>
                    <xdr:rowOff>31750</xdr:rowOff>
                  </from>
                  <to>
                    <xdr:col>9</xdr:col>
                    <xdr:colOff>1276350</xdr:colOff>
                    <xdr:row>12</xdr:row>
                    <xdr:rowOff>127000</xdr:rowOff>
                  </to>
                </anchor>
              </controlPr>
            </control>
          </mc:Choice>
        </mc:AlternateContent>
        <mc:AlternateContent xmlns:mc="http://schemas.openxmlformats.org/markup-compatibility/2006">
          <mc:Choice Requires="x14">
            <control shapeId="107595" r:id="rId78" name="Option Button 75">
              <controlPr defaultSize="0" autoFill="0" autoLine="0" autoPict="0">
                <anchor moveWithCells="1">
                  <from>
                    <xdr:col>5</xdr:col>
                    <xdr:colOff>31750</xdr:colOff>
                    <xdr:row>30</xdr:row>
                    <xdr:rowOff>228600</xdr:rowOff>
                  </from>
                  <to>
                    <xdr:col>5</xdr:col>
                    <xdr:colOff>279400</xdr:colOff>
                    <xdr:row>32</xdr:row>
                    <xdr:rowOff>12700</xdr:rowOff>
                  </to>
                </anchor>
              </controlPr>
            </control>
          </mc:Choice>
        </mc:AlternateContent>
        <mc:AlternateContent xmlns:mc="http://schemas.openxmlformats.org/markup-compatibility/2006">
          <mc:Choice Requires="x14">
            <control shapeId="107596" r:id="rId79" name="Option Button 76">
              <controlPr defaultSize="0" autoFill="0" autoLine="0" autoPict="0">
                <anchor moveWithCells="1">
                  <from>
                    <xdr:col>6</xdr:col>
                    <xdr:colOff>990600</xdr:colOff>
                    <xdr:row>31</xdr:row>
                    <xdr:rowOff>38100</xdr:rowOff>
                  </from>
                  <to>
                    <xdr:col>6</xdr:col>
                    <xdr:colOff>1193800</xdr:colOff>
                    <xdr:row>31</xdr:row>
                    <xdr:rowOff>209550</xdr:rowOff>
                  </to>
                </anchor>
              </controlPr>
            </control>
          </mc:Choice>
        </mc:AlternateContent>
        <mc:AlternateContent xmlns:mc="http://schemas.openxmlformats.org/markup-compatibility/2006">
          <mc:Choice Requires="x14">
            <control shapeId="107597" r:id="rId80" name="Option Button 77">
              <controlPr defaultSize="0" autoFill="0" autoLine="0" autoPict="0">
                <anchor moveWithCells="1">
                  <from>
                    <xdr:col>5</xdr:col>
                    <xdr:colOff>952500</xdr:colOff>
                    <xdr:row>30</xdr:row>
                    <xdr:rowOff>228600</xdr:rowOff>
                  </from>
                  <to>
                    <xdr:col>5</xdr:col>
                    <xdr:colOff>1200150</xdr:colOff>
                    <xdr:row>32</xdr:row>
                    <xdr:rowOff>0</xdr:rowOff>
                  </to>
                </anchor>
              </controlPr>
            </control>
          </mc:Choice>
        </mc:AlternateContent>
        <mc:AlternateContent xmlns:mc="http://schemas.openxmlformats.org/markup-compatibility/2006">
          <mc:Choice Requires="x14">
            <control shapeId="107598" r:id="rId81" name="Option Button 78">
              <controlPr defaultSize="0" autoFill="0" autoLine="0" autoPict="0">
                <anchor moveWithCells="1">
                  <from>
                    <xdr:col>6</xdr:col>
                    <xdr:colOff>95250</xdr:colOff>
                    <xdr:row>58</xdr:row>
                    <xdr:rowOff>107950</xdr:rowOff>
                  </from>
                  <to>
                    <xdr:col>6</xdr:col>
                    <xdr:colOff>342900</xdr:colOff>
                    <xdr:row>58</xdr:row>
                    <xdr:rowOff>355600</xdr:rowOff>
                  </to>
                </anchor>
              </controlPr>
            </control>
          </mc:Choice>
        </mc:AlternateContent>
        <mc:AlternateContent xmlns:mc="http://schemas.openxmlformats.org/markup-compatibility/2006">
          <mc:Choice Requires="x14">
            <control shapeId="107599" r:id="rId82" name="Option Button 79">
              <controlPr defaultSize="0" autoFill="0" autoLine="0" autoPict="0">
                <anchor moveWithCells="1">
                  <from>
                    <xdr:col>8</xdr:col>
                    <xdr:colOff>171450</xdr:colOff>
                    <xdr:row>58</xdr:row>
                    <xdr:rowOff>133350</xdr:rowOff>
                  </from>
                  <to>
                    <xdr:col>8</xdr:col>
                    <xdr:colOff>419100</xdr:colOff>
                    <xdr:row>58</xdr:row>
                    <xdr:rowOff>374650</xdr:rowOff>
                  </to>
                </anchor>
              </controlPr>
            </control>
          </mc:Choice>
        </mc:AlternateContent>
        <mc:AlternateContent xmlns:mc="http://schemas.openxmlformats.org/markup-compatibility/2006">
          <mc:Choice Requires="x14">
            <control shapeId="107600" r:id="rId83" name="Group Box 80">
              <controlPr defaultSize="0" autoFill="0" autoPict="0">
                <anchor moveWithCells="1">
                  <from>
                    <xdr:col>6</xdr:col>
                    <xdr:colOff>88900</xdr:colOff>
                    <xdr:row>58</xdr:row>
                    <xdr:rowOff>76200</xdr:rowOff>
                  </from>
                  <to>
                    <xdr:col>8</xdr:col>
                    <xdr:colOff>1143000</xdr:colOff>
                    <xdr:row>58</xdr:row>
                    <xdr:rowOff>419100</xdr:rowOff>
                  </to>
                </anchor>
              </controlPr>
            </control>
          </mc:Choice>
        </mc:AlternateContent>
        <mc:AlternateContent xmlns:mc="http://schemas.openxmlformats.org/markup-compatibility/2006">
          <mc:Choice Requires="x14">
            <control shapeId="107601" r:id="rId84" name="Option Button 81">
              <controlPr defaultSize="0" autoFill="0" autoLine="0" autoPict="0">
                <anchor moveWithCells="1">
                  <from>
                    <xdr:col>7</xdr:col>
                    <xdr:colOff>228600</xdr:colOff>
                    <xdr:row>60</xdr:row>
                    <xdr:rowOff>88900</xdr:rowOff>
                  </from>
                  <to>
                    <xdr:col>7</xdr:col>
                    <xdr:colOff>476250</xdr:colOff>
                    <xdr:row>60</xdr:row>
                    <xdr:rowOff>323850</xdr:rowOff>
                  </to>
                </anchor>
              </controlPr>
            </control>
          </mc:Choice>
        </mc:AlternateContent>
        <mc:AlternateContent xmlns:mc="http://schemas.openxmlformats.org/markup-compatibility/2006">
          <mc:Choice Requires="x14">
            <control shapeId="107602" r:id="rId85" name="Group Box 82">
              <controlPr defaultSize="0" autoFill="0" autoPict="0">
                <anchor moveWithCells="1">
                  <from>
                    <xdr:col>6</xdr:col>
                    <xdr:colOff>133350</xdr:colOff>
                    <xdr:row>61</xdr:row>
                    <xdr:rowOff>12700</xdr:rowOff>
                  </from>
                  <to>
                    <xdr:col>9</xdr:col>
                    <xdr:colOff>1143000</xdr:colOff>
                    <xdr:row>61</xdr:row>
                    <xdr:rowOff>393700</xdr:rowOff>
                  </to>
                </anchor>
              </controlPr>
            </control>
          </mc:Choice>
        </mc:AlternateContent>
        <mc:AlternateContent xmlns:mc="http://schemas.openxmlformats.org/markup-compatibility/2006">
          <mc:Choice Requires="x14">
            <control shapeId="107603" r:id="rId86" name="Option Button 83">
              <controlPr defaultSize="0" autoFill="0" autoLine="0" autoPict="0">
                <anchor moveWithCells="1">
                  <from>
                    <xdr:col>7</xdr:col>
                    <xdr:colOff>457200</xdr:colOff>
                    <xdr:row>44</xdr:row>
                    <xdr:rowOff>381000</xdr:rowOff>
                  </from>
                  <to>
                    <xdr:col>7</xdr:col>
                    <xdr:colOff>698500</xdr:colOff>
                    <xdr:row>45</xdr:row>
                    <xdr:rowOff>38100</xdr:rowOff>
                  </to>
                </anchor>
              </controlPr>
            </control>
          </mc:Choice>
        </mc:AlternateContent>
        <mc:AlternateContent xmlns:mc="http://schemas.openxmlformats.org/markup-compatibility/2006">
          <mc:Choice Requires="x14">
            <control shapeId="107604" r:id="rId87" name="Check Box 84">
              <controlPr defaultSize="0" autoFill="0" autoLine="0" autoPict="0">
                <anchor moveWithCells="1">
                  <from>
                    <xdr:col>6</xdr:col>
                    <xdr:colOff>19050</xdr:colOff>
                    <xdr:row>65</xdr:row>
                    <xdr:rowOff>0</xdr:rowOff>
                  </from>
                  <to>
                    <xdr:col>6</xdr:col>
                    <xdr:colOff>660400</xdr:colOff>
                    <xdr:row>65</xdr:row>
                    <xdr:rowOff>247650</xdr:rowOff>
                  </to>
                </anchor>
              </controlPr>
            </control>
          </mc:Choice>
        </mc:AlternateContent>
        <mc:AlternateContent xmlns:mc="http://schemas.openxmlformats.org/markup-compatibility/2006">
          <mc:Choice Requires="x14">
            <control shapeId="107605" r:id="rId88" name="Check Box 85">
              <controlPr defaultSize="0" autoFill="0" autoLine="0" autoPict="0">
                <anchor moveWithCells="1">
                  <from>
                    <xdr:col>6</xdr:col>
                    <xdr:colOff>19050</xdr:colOff>
                    <xdr:row>65</xdr:row>
                    <xdr:rowOff>146050</xdr:rowOff>
                  </from>
                  <to>
                    <xdr:col>8</xdr:col>
                    <xdr:colOff>0</xdr:colOff>
                    <xdr:row>66</xdr:row>
                    <xdr:rowOff>0</xdr:rowOff>
                  </to>
                </anchor>
              </controlPr>
            </control>
          </mc:Choice>
        </mc:AlternateContent>
        <mc:AlternateContent xmlns:mc="http://schemas.openxmlformats.org/markup-compatibility/2006">
          <mc:Choice Requires="x14">
            <control shapeId="107606" r:id="rId89" name="Check Box 86">
              <controlPr defaultSize="0" autoFill="0" autoLine="0" autoPict="0">
                <anchor moveWithCells="1">
                  <from>
                    <xdr:col>7</xdr:col>
                    <xdr:colOff>850900</xdr:colOff>
                    <xdr:row>65</xdr:row>
                    <xdr:rowOff>12700</xdr:rowOff>
                  </from>
                  <to>
                    <xdr:col>9</xdr:col>
                    <xdr:colOff>476250</xdr:colOff>
                    <xdr:row>65</xdr:row>
                    <xdr:rowOff>260350</xdr:rowOff>
                  </to>
                </anchor>
              </controlPr>
            </control>
          </mc:Choice>
        </mc:AlternateContent>
        <mc:AlternateContent xmlns:mc="http://schemas.openxmlformats.org/markup-compatibility/2006">
          <mc:Choice Requires="x14">
            <control shapeId="107607" r:id="rId90" name="Check Box 87">
              <controlPr defaultSize="0" autoFill="0" autoLine="0" autoPict="0">
                <anchor moveWithCells="1">
                  <from>
                    <xdr:col>6</xdr:col>
                    <xdr:colOff>698500</xdr:colOff>
                    <xdr:row>65</xdr:row>
                    <xdr:rowOff>0</xdr:rowOff>
                  </from>
                  <to>
                    <xdr:col>6</xdr:col>
                    <xdr:colOff>1352550</xdr:colOff>
                    <xdr:row>65</xdr:row>
                    <xdr:rowOff>247650</xdr:rowOff>
                  </to>
                </anchor>
              </controlPr>
            </control>
          </mc:Choice>
        </mc:AlternateContent>
        <mc:AlternateContent xmlns:mc="http://schemas.openxmlformats.org/markup-compatibility/2006">
          <mc:Choice Requires="x14">
            <control shapeId="107608" r:id="rId91" name="Check Box 88">
              <controlPr defaultSize="0" autoFill="0" autoLine="0" autoPict="0">
                <anchor moveWithCells="1">
                  <from>
                    <xdr:col>6</xdr:col>
                    <xdr:colOff>1403350</xdr:colOff>
                    <xdr:row>65</xdr:row>
                    <xdr:rowOff>0</xdr:rowOff>
                  </from>
                  <to>
                    <xdr:col>7</xdr:col>
                    <xdr:colOff>781050</xdr:colOff>
                    <xdr:row>65</xdr:row>
                    <xdr:rowOff>247650</xdr:rowOff>
                  </to>
                </anchor>
              </controlPr>
            </control>
          </mc:Choice>
        </mc:AlternateContent>
        <mc:AlternateContent xmlns:mc="http://schemas.openxmlformats.org/markup-compatibility/2006">
          <mc:Choice Requires="x14">
            <control shapeId="107609" r:id="rId92" name="Check Box 89">
              <controlPr defaultSize="0" autoFill="0" autoLine="0" autoPict="0">
                <anchor moveWithCells="1">
                  <from>
                    <xdr:col>8</xdr:col>
                    <xdr:colOff>19050</xdr:colOff>
                    <xdr:row>65</xdr:row>
                    <xdr:rowOff>165100</xdr:rowOff>
                  </from>
                  <to>
                    <xdr:col>8</xdr:col>
                    <xdr:colOff>781050</xdr:colOff>
                    <xdr:row>66</xdr:row>
                    <xdr:rowOff>12700</xdr:rowOff>
                  </to>
                </anchor>
              </controlPr>
            </control>
          </mc:Choice>
        </mc:AlternateContent>
        <mc:AlternateContent xmlns:mc="http://schemas.openxmlformats.org/markup-compatibility/2006">
          <mc:Choice Requires="x14">
            <control shapeId="107610" r:id="rId93" name="Check Box 90">
              <controlPr defaultSize="0" autoFill="0" autoLine="0" autoPict="0">
                <anchor moveWithCells="1">
                  <from>
                    <xdr:col>8</xdr:col>
                    <xdr:colOff>774700</xdr:colOff>
                    <xdr:row>65</xdr:row>
                    <xdr:rowOff>152400</xdr:rowOff>
                  </from>
                  <to>
                    <xdr:col>9</xdr:col>
                    <xdr:colOff>279400</xdr:colOff>
                    <xdr:row>66</xdr:row>
                    <xdr:rowOff>0</xdr:rowOff>
                  </to>
                </anchor>
              </controlPr>
            </control>
          </mc:Choice>
        </mc:AlternateContent>
        <mc:AlternateContent xmlns:mc="http://schemas.openxmlformats.org/markup-compatibility/2006">
          <mc:Choice Requires="x14">
            <control shapeId="107611" r:id="rId94" name="Check Box 91">
              <controlPr defaultSize="0" autoFill="0" autoLine="0" autoPict="0" altText="算定_x000a_（２４時間開局）_x000a_している">
                <anchor moveWithCells="1">
                  <from>
                    <xdr:col>3</xdr:col>
                    <xdr:colOff>260350</xdr:colOff>
                    <xdr:row>70</xdr:row>
                    <xdr:rowOff>622300</xdr:rowOff>
                  </from>
                  <to>
                    <xdr:col>4</xdr:col>
                    <xdr:colOff>323850</xdr:colOff>
                    <xdr:row>71</xdr:row>
                    <xdr:rowOff>342900</xdr:rowOff>
                  </to>
                </anchor>
              </controlPr>
            </control>
          </mc:Choice>
        </mc:AlternateContent>
        <mc:AlternateContent xmlns:mc="http://schemas.openxmlformats.org/markup-compatibility/2006">
          <mc:Choice Requires="x14">
            <control shapeId="107612" r:id="rId95" name="Group Box 92">
              <controlPr defaultSize="0" autoFill="0" autoPict="0">
                <anchor moveWithCells="1">
                  <from>
                    <xdr:col>6</xdr:col>
                    <xdr:colOff>127000</xdr:colOff>
                    <xdr:row>78</xdr:row>
                    <xdr:rowOff>38100</xdr:rowOff>
                  </from>
                  <to>
                    <xdr:col>9</xdr:col>
                    <xdr:colOff>1028700</xdr:colOff>
                    <xdr:row>78</xdr:row>
                    <xdr:rowOff>400050</xdr:rowOff>
                  </to>
                </anchor>
              </controlPr>
            </control>
          </mc:Choice>
        </mc:AlternateContent>
        <mc:AlternateContent xmlns:mc="http://schemas.openxmlformats.org/markup-compatibility/2006">
          <mc:Choice Requires="x14">
            <control shapeId="107613" r:id="rId96" name="Option Button 93">
              <controlPr defaultSize="0" autoFill="0" autoLine="0" autoPict="0">
                <anchor moveWithCells="1">
                  <from>
                    <xdr:col>9</xdr:col>
                    <xdr:colOff>304800</xdr:colOff>
                    <xdr:row>52</xdr:row>
                    <xdr:rowOff>203200</xdr:rowOff>
                  </from>
                  <to>
                    <xdr:col>9</xdr:col>
                    <xdr:colOff>552450</xdr:colOff>
                    <xdr:row>52</xdr:row>
                    <xdr:rowOff>450850</xdr:rowOff>
                  </to>
                </anchor>
              </controlPr>
            </control>
          </mc:Choice>
        </mc:AlternateContent>
        <mc:AlternateContent xmlns:mc="http://schemas.openxmlformats.org/markup-compatibility/2006">
          <mc:Choice Requires="x14">
            <control shapeId="107614" r:id="rId97" name="Option Button 94">
              <controlPr defaultSize="0" autoFill="0" autoLine="0" autoPict="0">
                <anchor moveWithCells="1">
                  <from>
                    <xdr:col>6</xdr:col>
                    <xdr:colOff>495300</xdr:colOff>
                    <xdr:row>72</xdr:row>
                    <xdr:rowOff>69850</xdr:rowOff>
                  </from>
                  <to>
                    <xdr:col>6</xdr:col>
                    <xdr:colOff>742950</xdr:colOff>
                    <xdr:row>72</xdr:row>
                    <xdr:rowOff>317500</xdr:rowOff>
                  </to>
                </anchor>
              </controlPr>
            </control>
          </mc:Choice>
        </mc:AlternateContent>
        <mc:AlternateContent xmlns:mc="http://schemas.openxmlformats.org/markup-compatibility/2006">
          <mc:Choice Requires="x14">
            <control shapeId="107615" r:id="rId98" name="Option Button 95">
              <controlPr defaultSize="0" autoFill="0" autoLine="0" autoPict="0">
                <anchor moveWithCells="1">
                  <from>
                    <xdr:col>8</xdr:col>
                    <xdr:colOff>476250</xdr:colOff>
                    <xdr:row>72</xdr:row>
                    <xdr:rowOff>69850</xdr:rowOff>
                  </from>
                  <to>
                    <xdr:col>8</xdr:col>
                    <xdr:colOff>717550</xdr:colOff>
                    <xdr:row>72</xdr:row>
                    <xdr:rowOff>317500</xdr:rowOff>
                  </to>
                </anchor>
              </controlPr>
            </control>
          </mc:Choice>
        </mc:AlternateContent>
        <mc:AlternateContent xmlns:mc="http://schemas.openxmlformats.org/markup-compatibility/2006">
          <mc:Choice Requires="x14">
            <control shapeId="107616" r:id="rId99" name="Group Box 96">
              <controlPr defaultSize="0" autoFill="0" autoPict="0">
                <anchor moveWithCells="1">
                  <from>
                    <xdr:col>6</xdr:col>
                    <xdr:colOff>95250</xdr:colOff>
                    <xdr:row>72</xdr:row>
                    <xdr:rowOff>19050</xdr:rowOff>
                  </from>
                  <to>
                    <xdr:col>9</xdr:col>
                    <xdr:colOff>742950</xdr:colOff>
                    <xdr:row>72</xdr:row>
                    <xdr:rowOff>361950</xdr:rowOff>
                  </to>
                </anchor>
              </controlPr>
            </control>
          </mc:Choice>
        </mc:AlternateContent>
        <mc:AlternateContent xmlns:mc="http://schemas.openxmlformats.org/markup-compatibility/2006">
          <mc:Choice Requires="x14">
            <control shapeId="107617" r:id="rId100" name="Group Box 97">
              <controlPr defaultSize="0" print="0" autoFill="0" autoPict="0">
                <anchor moveWithCells="1">
                  <from>
                    <xdr:col>6</xdr:col>
                    <xdr:colOff>19050</xdr:colOff>
                    <xdr:row>22</xdr:row>
                    <xdr:rowOff>0</xdr:rowOff>
                  </from>
                  <to>
                    <xdr:col>9</xdr:col>
                    <xdr:colOff>1276350</xdr:colOff>
                    <xdr:row>22</xdr:row>
                    <xdr:rowOff>323850</xdr:rowOff>
                  </to>
                </anchor>
              </controlPr>
            </control>
          </mc:Choice>
        </mc:AlternateContent>
        <mc:AlternateContent xmlns:mc="http://schemas.openxmlformats.org/markup-compatibility/2006">
          <mc:Choice Requires="x14">
            <control shapeId="107618" r:id="rId101" name="Group Box 98">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107619" r:id="rId102" name="Group Box 99">
              <controlPr defaultSize="0" print="0" autoFill="0" autoPict="0">
                <anchor moveWithCells="1">
                  <from>
                    <xdr:col>6</xdr:col>
                    <xdr:colOff>19050</xdr:colOff>
                    <xdr:row>12</xdr:row>
                    <xdr:rowOff>31750</xdr:rowOff>
                  </from>
                  <to>
                    <xdr:col>9</xdr:col>
                    <xdr:colOff>1276350</xdr:colOff>
                    <xdr:row>13</xdr:row>
                    <xdr:rowOff>0</xdr:rowOff>
                  </to>
                </anchor>
              </controlPr>
            </control>
          </mc:Choice>
        </mc:AlternateContent>
        <mc:AlternateContent xmlns:mc="http://schemas.openxmlformats.org/markup-compatibility/2006">
          <mc:Choice Requires="x14">
            <control shapeId="107620" r:id="rId103" name="Group Box 100">
              <controlPr defaultSize="0" print="0" autoFill="0" autoPict="0">
                <anchor moveWithCells="1">
                  <from>
                    <xdr:col>6</xdr:col>
                    <xdr:colOff>19050</xdr:colOff>
                    <xdr:row>22</xdr:row>
                    <xdr:rowOff>0</xdr:rowOff>
                  </from>
                  <to>
                    <xdr:col>9</xdr:col>
                    <xdr:colOff>1276350</xdr:colOff>
                    <xdr:row>22</xdr:row>
                    <xdr:rowOff>323850</xdr:rowOff>
                  </to>
                </anchor>
              </controlPr>
            </control>
          </mc:Choice>
        </mc:AlternateContent>
        <mc:AlternateContent xmlns:mc="http://schemas.openxmlformats.org/markup-compatibility/2006">
          <mc:Choice Requires="x14">
            <control shapeId="107621" r:id="rId104" name="Group Box 101">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107622" r:id="rId105" name="Group Box 102">
              <controlPr defaultSize="0" print="0" autoFill="0" autoPict="0">
                <anchor moveWithCells="1">
                  <from>
                    <xdr:col>6</xdr:col>
                    <xdr:colOff>19050</xdr:colOff>
                    <xdr:row>22</xdr:row>
                    <xdr:rowOff>0</xdr:rowOff>
                  </from>
                  <to>
                    <xdr:col>9</xdr:col>
                    <xdr:colOff>1276350</xdr:colOff>
                    <xdr:row>22</xdr:row>
                    <xdr:rowOff>323850</xdr:rowOff>
                  </to>
                </anchor>
              </controlPr>
            </control>
          </mc:Choice>
        </mc:AlternateContent>
        <mc:AlternateContent xmlns:mc="http://schemas.openxmlformats.org/markup-compatibility/2006">
          <mc:Choice Requires="x14">
            <control shapeId="107623" r:id="rId106" name="Group Box 103">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624" r:id="rId107" name="Group Box 104">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107625" r:id="rId108" name="Group Box 105">
              <controlPr defaultSize="0" print="0" autoFill="0" autoPict="0">
                <anchor moveWithCells="1">
                  <from>
                    <xdr:col>6</xdr:col>
                    <xdr:colOff>19050</xdr:colOff>
                    <xdr:row>12</xdr:row>
                    <xdr:rowOff>31750</xdr:rowOff>
                  </from>
                  <to>
                    <xdr:col>9</xdr:col>
                    <xdr:colOff>1276350</xdr:colOff>
                    <xdr:row>13</xdr:row>
                    <xdr:rowOff>0</xdr:rowOff>
                  </to>
                </anchor>
              </controlPr>
            </control>
          </mc:Choice>
        </mc:AlternateContent>
        <mc:AlternateContent xmlns:mc="http://schemas.openxmlformats.org/markup-compatibility/2006">
          <mc:Choice Requires="x14">
            <control shapeId="107626" r:id="rId109" name="Group Box 106">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627" r:id="rId110" name="Group Box 107">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628" r:id="rId111" name="Group Box 108">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629" r:id="rId112" name="Group Box 109">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107630" r:id="rId113" name="Group Box 110">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631" r:id="rId114" name="Group Box 111">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632" r:id="rId115" name="Group Box 112">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33" r:id="rId116" name="Group Box 113">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107634" r:id="rId117" name="Group Box 114">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35" r:id="rId118" name="Group Box 115">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36" r:id="rId119" name="Group Box 116">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637" r:id="rId120" name="Group Box 117">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107638" r:id="rId121" name="Group Box 118">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39" r:id="rId122" name="Group Box 119">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640" r:id="rId123" name="Group Box 120">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41" r:id="rId124" name="Group Box 121">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107642" r:id="rId125" name="Group Box 122">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43" r:id="rId126" name="Group Box 123">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44" r:id="rId127" name="Group Box 124">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45" r:id="rId128" name="Group Box 125">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107646" r:id="rId129" name="Group Box 126">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47" r:id="rId130" name="Group Box 127">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48" r:id="rId131" name="Group Box 128">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49" r:id="rId132" name="Group Box 129">
              <controlPr defaultSize="0" autoFill="0" autoPict="0">
                <anchor moveWithCells="1">
                  <from>
                    <xdr:col>4</xdr:col>
                    <xdr:colOff>0</xdr:colOff>
                    <xdr:row>13</xdr:row>
                    <xdr:rowOff>0</xdr:rowOff>
                  </from>
                  <to>
                    <xdr:col>6</xdr:col>
                    <xdr:colOff>857250</xdr:colOff>
                    <xdr:row>13</xdr:row>
                    <xdr:rowOff>171450</xdr:rowOff>
                  </to>
                </anchor>
              </controlPr>
            </control>
          </mc:Choice>
        </mc:AlternateContent>
        <mc:AlternateContent xmlns:mc="http://schemas.openxmlformats.org/markup-compatibility/2006">
          <mc:Choice Requires="x14">
            <control shapeId="107650" r:id="rId133" name="Group Box 130">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51" r:id="rId134" name="Group Box 131">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52" r:id="rId135" name="Group Box 132">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53" r:id="rId136" name="Group Box 133">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107654" r:id="rId137" name="Group Box 134">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55" r:id="rId138" name="Group Box 135">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56" r:id="rId139" name="Group Box 136">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657" r:id="rId140" name="Group Box 137">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107658" r:id="rId141" name="Group Box 138">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659" r:id="rId142" name="Group Box 139">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107660" r:id="rId143" name="Group Box 140">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107661" r:id="rId144" name="Group Box 141">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107662" r:id="rId145" name="Group Box 142">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107663" r:id="rId146" name="Group Box 143">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107664" r:id="rId147" name="Group Box 144">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107665" r:id="rId148" name="Group Box 145">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107666" r:id="rId149" name="Group Box 146">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107667" r:id="rId150" name="Group Box 147">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68" r:id="rId151" name="Group Box 148">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69" r:id="rId152" name="Group Box 149">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0" r:id="rId153" name="Group Box 150">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1" r:id="rId154" name="Group Box 151">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2" r:id="rId155" name="Group Box 152">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3" r:id="rId156" name="Group Box 153">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4" r:id="rId157" name="Group Box 154">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5" r:id="rId158" name="Group Box 155">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76" r:id="rId159" name="Group Box 156">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77" r:id="rId160" name="Group Box 157">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78" r:id="rId161" name="Group Box 158">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79" r:id="rId162" name="Group Box 159">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80" r:id="rId163" name="Group Box 160">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81" r:id="rId164" name="Group Box 161">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82" r:id="rId165" name="Group Box 162">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83" r:id="rId166" name="Group Box 163">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4" r:id="rId167" name="Group Box 164">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5" r:id="rId168" name="Group Box 165">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6" r:id="rId169" name="Group Box 166">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7" r:id="rId170" name="Group Box 167">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8" r:id="rId171" name="Group Box 168">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9" r:id="rId172" name="Group Box 169">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90" r:id="rId173" name="Group Box 170">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91" r:id="rId174" name="Group Box 171">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2" r:id="rId175" name="Group Box 172">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3" r:id="rId176" name="Group Box 173">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4" r:id="rId177" name="Group Box 174">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5" r:id="rId178" name="Group Box 175">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6" r:id="rId179" name="Group Box 176">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7" r:id="rId180" name="Group Box 177">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8" r:id="rId181" name="Group Box 178">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9" r:id="rId182" name="Group Box 179">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0" r:id="rId183" name="Group Box 180">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1" r:id="rId184" name="Group Box 181">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2" r:id="rId185" name="Group Box 182">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3" r:id="rId186" name="Group Box 183">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4" r:id="rId187" name="Group Box 184">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5" r:id="rId188" name="Group Box 185">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6" r:id="rId189" name="Group Box 186">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7" r:id="rId190" name="Group Box 187">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08" r:id="rId191" name="Group Box 188">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09" r:id="rId192" name="Group Box 189">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0" r:id="rId193" name="Group Box 190">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1" r:id="rId194" name="Group Box 191">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2" r:id="rId195" name="Group Box 192">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3" r:id="rId196" name="Group Box 193">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4" r:id="rId197" name="Group Box 194">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5" r:id="rId198" name="Group Box 195">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16" r:id="rId199" name="Group Box 196">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17" r:id="rId200" name="Group Box 197">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18" r:id="rId201" name="Group Box 198">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19" r:id="rId202" name="Group Box 199">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20" r:id="rId203" name="Group Box 200">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21" r:id="rId204" name="Group Box 201">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22" r:id="rId205" name="Group Box 202">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23" r:id="rId206" name="Group Box 203">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4" r:id="rId207" name="Group Box 204">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5" r:id="rId208" name="Group Box 205">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6" r:id="rId209" name="Group Box 206">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7" r:id="rId210" name="Group Box 207">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8" r:id="rId211" name="Group Box 208">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75" r:id="rId212" name="Group Box 209">
              <controlPr defaultSize="0" autoFill="0" autoPict="0">
                <anchor moveWithCells="1">
                  <from>
                    <xdr:col>8</xdr:col>
                    <xdr:colOff>0</xdr:colOff>
                    <xdr:row>10</xdr:row>
                    <xdr:rowOff>0</xdr:rowOff>
                  </from>
                  <to>
                    <xdr:col>9</xdr:col>
                    <xdr:colOff>1333500</xdr:colOff>
                    <xdr:row>11</xdr:row>
                    <xdr:rowOff>50800</xdr:rowOff>
                  </to>
                </anchor>
              </controlPr>
            </control>
          </mc:Choice>
        </mc:AlternateContent>
        <mc:AlternateContent xmlns:mc="http://schemas.openxmlformats.org/markup-compatibility/2006">
          <mc:Choice Requires="x14">
            <control shapeId="107776" r:id="rId213" name="Option Button 210">
              <controlPr defaultSize="0" autoFill="0" autoLine="0" autoPict="0">
                <anchor moveWithCells="1">
                  <from>
                    <xdr:col>9</xdr:col>
                    <xdr:colOff>666750</xdr:colOff>
                    <xdr:row>7</xdr:row>
                    <xdr:rowOff>38100</xdr:rowOff>
                  </from>
                  <to>
                    <xdr:col>9</xdr:col>
                    <xdr:colOff>933450</xdr:colOff>
                    <xdr:row>7</xdr:row>
                    <xdr:rowOff>279400</xdr:rowOff>
                  </to>
                </anchor>
              </controlPr>
            </control>
          </mc:Choice>
        </mc:AlternateContent>
        <mc:AlternateContent xmlns:mc="http://schemas.openxmlformats.org/markup-compatibility/2006">
          <mc:Choice Requires="x14">
            <control shapeId="107777" r:id="rId214" name="Option Button 211">
              <controlPr defaultSize="0" autoFill="0" autoLine="0" autoPict="0">
                <anchor moveWithCells="1">
                  <from>
                    <xdr:col>6</xdr:col>
                    <xdr:colOff>127000</xdr:colOff>
                    <xdr:row>45</xdr:row>
                    <xdr:rowOff>171450</xdr:rowOff>
                  </from>
                  <to>
                    <xdr:col>6</xdr:col>
                    <xdr:colOff>361950</xdr:colOff>
                    <xdr:row>45</xdr:row>
                    <xdr:rowOff>419100</xdr:rowOff>
                  </to>
                </anchor>
              </controlPr>
            </control>
          </mc:Choice>
        </mc:AlternateContent>
        <mc:AlternateContent xmlns:mc="http://schemas.openxmlformats.org/markup-compatibility/2006">
          <mc:Choice Requires="x14">
            <control shapeId="107778" r:id="rId215" name="Option Button 212">
              <controlPr defaultSize="0" autoFill="0" autoLine="0" autoPict="0">
                <anchor moveWithCells="1">
                  <from>
                    <xdr:col>6</xdr:col>
                    <xdr:colOff>869950</xdr:colOff>
                    <xdr:row>45</xdr:row>
                    <xdr:rowOff>133350</xdr:rowOff>
                  </from>
                  <to>
                    <xdr:col>6</xdr:col>
                    <xdr:colOff>1104900</xdr:colOff>
                    <xdr:row>45</xdr:row>
                    <xdr:rowOff>381000</xdr:rowOff>
                  </to>
                </anchor>
              </controlPr>
            </control>
          </mc:Choice>
        </mc:AlternateContent>
        <mc:AlternateContent xmlns:mc="http://schemas.openxmlformats.org/markup-compatibility/2006">
          <mc:Choice Requires="x14">
            <control shapeId="107781" r:id="rId216" name="Option Button 213">
              <controlPr defaultSize="0" autoFill="0" autoLine="0" autoPict="0">
                <anchor moveWithCells="1">
                  <from>
                    <xdr:col>9</xdr:col>
                    <xdr:colOff>146050</xdr:colOff>
                    <xdr:row>45</xdr:row>
                    <xdr:rowOff>152400</xdr:rowOff>
                  </from>
                  <to>
                    <xdr:col>9</xdr:col>
                    <xdr:colOff>381000</xdr:colOff>
                    <xdr:row>45</xdr:row>
                    <xdr:rowOff>400050</xdr:rowOff>
                  </to>
                </anchor>
              </controlPr>
            </control>
          </mc:Choice>
        </mc:AlternateContent>
        <mc:AlternateContent xmlns:mc="http://schemas.openxmlformats.org/markup-compatibility/2006">
          <mc:Choice Requires="x14">
            <control shapeId="107782" r:id="rId217" name="Option Button 214">
              <controlPr defaultSize="0" autoFill="0" autoLine="0" autoPict="0">
                <anchor moveWithCells="1">
                  <from>
                    <xdr:col>9</xdr:col>
                    <xdr:colOff>736600</xdr:colOff>
                    <xdr:row>45</xdr:row>
                    <xdr:rowOff>165100</xdr:rowOff>
                  </from>
                  <to>
                    <xdr:col>9</xdr:col>
                    <xdr:colOff>971550</xdr:colOff>
                    <xdr:row>45</xdr:row>
                    <xdr:rowOff>412750</xdr:rowOff>
                  </to>
                </anchor>
              </controlPr>
            </control>
          </mc:Choice>
        </mc:AlternateContent>
        <mc:AlternateContent xmlns:mc="http://schemas.openxmlformats.org/markup-compatibility/2006">
          <mc:Choice Requires="x14">
            <control shapeId="107783" r:id="rId218" name="Group Box 215">
              <controlPr defaultSize="0" autoFill="0" autoPict="0">
                <anchor moveWithCells="1">
                  <from>
                    <xdr:col>8</xdr:col>
                    <xdr:colOff>1460500</xdr:colOff>
                    <xdr:row>3</xdr:row>
                    <xdr:rowOff>203200</xdr:rowOff>
                  </from>
                  <to>
                    <xdr:col>10</xdr:col>
                    <xdr:colOff>12700</xdr:colOff>
                    <xdr:row>6</xdr:row>
                    <xdr:rowOff>88900</xdr:rowOff>
                  </to>
                </anchor>
              </controlPr>
            </control>
          </mc:Choice>
        </mc:AlternateContent>
        <mc:AlternateContent xmlns:mc="http://schemas.openxmlformats.org/markup-compatibility/2006">
          <mc:Choice Requires="x14">
            <control shapeId="107784" r:id="rId219" name="Group Box 216">
              <controlPr defaultSize="0" autoFill="0" autoPict="0">
                <anchor moveWithCells="1">
                  <from>
                    <xdr:col>3</xdr:col>
                    <xdr:colOff>152400</xdr:colOff>
                    <xdr:row>5</xdr:row>
                    <xdr:rowOff>228600</xdr:rowOff>
                  </from>
                  <to>
                    <xdr:col>7</xdr:col>
                    <xdr:colOff>1346200</xdr:colOff>
                    <xdr:row>7</xdr:row>
                    <xdr:rowOff>31750</xdr:rowOff>
                  </to>
                </anchor>
              </controlPr>
            </control>
          </mc:Choice>
        </mc:AlternateContent>
        <mc:AlternateContent xmlns:mc="http://schemas.openxmlformats.org/markup-compatibility/2006">
          <mc:Choice Requires="x14">
            <control shapeId="107785" r:id="rId220" name="Group Box 217">
              <controlPr defaultSize="0" autoFill="0" autoPict="0">
                <anchor moveWithCells="1">
                  <from>
                    <xdr:col>8</xdr:col>
                    <xdr:colOff>1422400</xdr:colOff>
                    <xdr:row>6</xdr:row>
                    <xdr:rowOff>209550</xdr:rowOff>
                  </from>
                  <to>
                    <xdr:col>10</xdr:col>
                    <xdr:colOff>88900</xdr:colOff>
                    <xdr:row>8</xdr:row>
                    <xdr:rowOff>50800</xdr:rowOff>
                  </to>
                </anchor>
              </controlPr>
            </control>
          </mc:Choice>
        </mc:AlternateContent>
        <mc:AlternateContent xmlns:mc="http://schemas.openxmlformats.org/markup-compatibility/2006">
          <mc:Choice Requires="x14">
            <control shapeId="107786" r:id="rId221" name="Group Box 218">
              <controlPr defaultSize="0" autoFill="0" autoPict="0">
                <anchor moveWithCells="1">
                  <from>
                    <xdr:col>2</xdr:col>
                    <xdr:colOff>927100</xdr:colOff>
                    <xdr:row>9</xdr:row>
                    <xdr:rowOff>152400</xdr:rowOff>
                  </from>
                  <to>
                    <xdr:col>7</xdr:col>
                    <xdr:colOff>1346200</xdr:colOff>
                    <xdr:row>12</xdr:row>
                    <xdr:rowOff>19050</xdr:rowOff>
                  </to>
                </anchor>
              </controlPr>
            </control>
          </mc:Choice>
        </mc:AlternateContent>
        <mc:AlternateContent xmlns:mc="http://schemas.openxmlformats.org/markup-compatibility/2006">
          <mc:Choice Requires="x14">
            <control shapeId="107787" r:id="rId222" name="Group Box 219">
              <controlPr defaultSize="0" autoFill="0" autoPict="0">
                <anchor moveWithCells="1">
                  <from>
                    <xdr:col>4</xdr:col>
                    <xdr:colOff>889000</xdr:colOff>
                    <xdr:row>29</xdr:row>
                    <xdr:rowOff>762000</xdr:rowOff>
                  </from>
                  <to>
                    <xdr:col>10</xdr:col>
                    <xdr:colOff>69850</xdr:colOff>
                    <xdr:row>32</xdr:row>
                    <xdr:rowOff>69850</xdr:rowOff>
                  </to>
                </anchor>
              </controlPr>
            </control>
          </mc:Choice>
        </mc:AlternateContent>
        <mc:AlternateContent xmlns:mc="http://schemas.openxmlformats.org/markup-compatibility/2006">
          <mc:Choice Requires="x14">
            <control shapeId="107788" r:id="rId223" name="Group Box 220">
              <controlPr defaultSize="0" autoFill="0" autoPict="0">
                <anchor moveWithCells="1">
                  <from>
                    <xdr:col>4</xdr:col>
                    <xdr:colOff>850900</xdr:colOff>
                    <xdr:row>32</xdr:row>
                    <xdr:rowOff>222250</xdr:rowOff>
                  </from>
                  <to>
                    <xdr:col>10</xdr:col>
                    <xdr:colOff>285750</xdr:colOff>
                    <xdr:row>34</xdr:row>
                    <xdr:rowOff>57150</xdr:rowOff>
                  </to>
                </anchor>
              </controlPr>
            </control>
          </mc:Choice>
        </mc:AlternateContent>
        <mc:AlternateContent xmlns:mc="http://schemas.openxmlformats.org/markup-compatibility/2006">
          <mc:Choice Requires="x14">
            <control shapeId="107789" r:id="rId224" name="Group Box 221">
              <controlPr defaultSize="0" autoFill="0" autoPict="0">
                <anchor moveWithCells="1">
                  <from>
                    <xdr:col>4</xdr:col>
                    <xdr:colOff>895350</xdr:colOff>
                    <xdr:row>34</xdr:row>
                    <xdr:rowOff>241300</xdr:rowOff>
                  </from>
                  <to>
                    <xdr:col>10</xdr:col>
                    <xdr:colOff>146050</xdr:colOff>
                    <xdr:row>36</xdr:row>
                    <xdr:rowOff>50800</xdr:rowOff>
                  </to>
                </anchor>
              </controlPr>
            </control>
          </mc:Choice>
        </mc:AlternateContent>
        <mc:AlternateContent xmlns:mc="http://schemas.openxmlformats.org/markup-compatibility/2006">
          <mc:Choice Requires="x14">
            <control shapeId="107790" r:id="rId225" name="Group Box 222">
              <controlPr defaultSize="0" autoFill="0" autoPict="0">
                <anchor moveWithCells="1">
                  <from>
                    <xdr:col>6</xdr:col>
                    <xdr:colOff>603250</xdr:colOff>
                    <xdr:row>36</xdr:row>
                    <xdr:rowOff>0</xdr:rowOff>
                  </from>
                  <to>
                    <xdr:col>9</xdr:col>
                    <xdr:colOff>1200150</xdr:colOff>
                    <xdr:row>37</xdr:row>
                    <xdr:rowOff>19050</xdr:rowOff>
                  </to>
                </anchor>
              </controlPr>
            </control>
          </mc:Choice>
        </mc:AlternateContent>
        <mc:AlternateContent xmlns:mc="http://schemas.openxmlformats.org/markup-compatibility/2006">
          <mc:Choice Requires="x14">
            <control shapeId="107791" r:id="rId226" name="Group Box 223">
              <controlPr defaultSize="0" autoFill="0" autoPict="0">
                <anchor moveWithCells="1">
                  <from>
                    <xdr:col>6</xdr:col>
                    <xdr:colOff>95250</xdr:colOff>
                    <xdr:row>45</xdr:row>
                    <xdr:rowOff>38100</xdr:rowOff>
                  </from>
                  <to>
                    <xdr:col>7</xdr:col>
                    <xdr:colOff>0</xdr:colOff>
                    <xdr:row>46</xdr:row>
                    <xdr:rowOff>31750</xdr:rowOff>
                  </to>
                </anchor>
              </controlPr>
            </control>
          </mc:Choice>
        </mc:AlternateContent>
        <mc:AlternateContent xmlns:mc="http://schemas.openxmlformats.org/markup-compatibility/2006">
          <mc:Choice Requires="x14">
            <control shapeId="107792" r:id="rId227" name="Group Box 224">
              <controlPr defaultSize="0" autoFill="0" autoPict="0">
                <anchor moveWithCells="1">
                  <from>
                    <xdr:col>9</xdr:col>
                    <xdr:colOff>38100</xdr:colOff>
                    <xdr:row>45</xdr:row>
                    <xdr:rowOff>57150</xdr:rowOff>
                  </from>
                  <to>
                    <xdr:col>10</xdr:col>
                    <xdr:colOff>0</xdr:colOff>
                    <xdr:row>45</xdr:row>
                    <xdr:rowOff>495300</xdr:rowOff>
                  </to>
                </anchor>
              </controlPr>
            </control>
          </mc:Choice>
        </mc:AlternateContent>
        <mc:AlternateContent xmlns:mc="http://schemas.openxmlformats.org/markup-compatibility/2006">
          <mc:Choice Requires="x14">
            <control shapeId="107793" r:id="rId228" name="Option Button 225">
              <controlPr defaultSize="0" autoFill="0" autoLine="0" autoPict="0">
                <anchor moveWithCells="1">
                  <from>
                    <xdr:col>6</xdr:col>
                    <xdr:colOff>1066800</xdr:colOff>
                    <xdr:row>61</xdr:row>
                    <xdr:rowOff>88900</xdr:rowOff>
                  </from>
                  <to>
                    <xdr:col>6</xdr:col>
                    <xdr:colOff>1314450</xdr:colOff>
                    <xdr:row>61</xdr:row>
                    <xdr:rowOff>323850</xdr:rowOff>
                  </to>
                </anchor>
              </controlPr>
            </control>
          </mc:Choice>
        </mc:AlternateContent>
        <mc:AlternateContent xmlns:mc="http://schemas.openxmlformats.org/markup-compatibility/2006">
          <mc:Choice Requires="x14">
            <control shapeId="107794" r:id="rId229" name="Option Button 226">
              <controlPr defaultSize="0" autoFill="0" autoLine="0" autoPict="0">
                <anchor moveWithCells="1">
                  <from>
                    <xdr:col>8</xdr:col>
                    <xdr:colOff>952500</xdr:colOff>
                    <xdr:row>61</xdr:row>
                    <xdr:rowOff>69850</xdr:rowOff>
                  </from>
                  <to>
                    <xdr:col>8</xdr:col>
                    <xdr:colOff>1200150</xdr:colOff>
                    <xdr:row>61</xdr:row>
                    <xdr:rowOff>304800</xdr:rowOff>
                  </to>
                </anchor>
              </controlPr>
            </control>
          </mc:Choice>
        </mc:AlternateContent>
        <mc:AlternateContent xmlns:mc="http://schemas.openxmlformats.org/markup-compatibility/2006">
          <mc:Choice Requires="x14">
            <control shapeId="107795" r:id="rId230" name="Option Button 227">
              <controlPr defaultSize="0" autoFill="0" autoLine="0" autoPict="0">
                <anchor moveWithCells="1">
                  <from>
                    <xdr:col>6</xdr:col>
                    <xdr:colOff>323850</xdr:colOff>
                    <xdr:row>67</xdr:row>
                    <xdr:rowOff>152400</xdr:rowOff>
                  </from>
                  <to>
                    <xdr:col>6</xdr:col>
                    <xdr:colOff>565150</xdr:colOff>
                    <xdr:row>67</xdr:row>
                    <xdr:rowOff>400050</xdr:rowOff>
                  </to>
                </anchor>
              </controlPr>
            </control>
          </mc:Choice>
        </mc:AlternateContent>
        <mc:AlternateContent xmlns:mc="http://schemas.openxmlformats.org/markup-compatibility/2006">
          <mc:Choice Requires="x14">
            <control shapeId="107796" r:id="rId231" name="Option Button 228">
              <controlPr defaultSize="0" autoFill="0" autoLine="0" autoPict="0">
                <anchor moveWithCells="1">
                  <from>
                    <xdr:col>7</xdr:col>
                    <xdr:colOff>342900</xdr:colOff>
                    <xdr:row>67</xdr:row>
                    <xdr:rowOff>165100</xdr:rowOff>
                  </from>
                  <to>
                    <xdr:col>7</xdr:col>
                    <xdr:colOff>584200</xdr:colOff>
                    <xdr:row>67</xdr:row>
                    <xdr:rowOff>412750</xdr:rowOff>
                  </to>
                </anchor>
              </controlPr>
            </control>
          </mc:Choice>
        </mc:AlternateContent>
        <mc:AlternateContent xmlns:mc="http://schemas.openxmlformats.org/markup-compatibility/2006">
          <mc:Choice Requires="x14">
            <control shapeId="107797" r:id="rId232" name="Option Button 229">
              <controlPr defaultSize="0" autoFill="0" autoLine="0" autoPict="0">
                <anchor moveWithCells="1">
                  <from>
                    <xdr:col>8</xdr:col>
                    <xdr:colOff>127000</xdr:colOff>
                    <xdr:row>67</xdr:row>
                    <xdr:rowOff>146050</xdr:rowOff>
                  </from>
                  <to>
                    <xdr:col>8</xdr:col>
                    <xdr:colOff>361950</xdr:colOff>
                    <xdr:row>67</xdr:row>
                    <xdr:rowOff>393700</xdr:rowOff>
                  </to>
                </anchor>
              </controlPr>
            </control>
          </mc:Choice>
        </mc:AlternateContent>
        <mc:AlternateContent xmlns:mc="http://schemas.openxmlformats.org/markup-compatibility/2006">
          <mc:Choice Requires="x14">
            <control shapeId="107798" r:id="rId233" name="Group Box 230">
              <controlPr defaultSize="0" autoFill="0" autoPict="0">
                <anchor moveWithCells="1">
                  <from>
                    <xdr:col>6</xdr:col>
                    <xdr:colOff>203200</xdr:colOff>
                    <xdr:row>67</xdr:row>
                    <xdr:rowOff>57150</xdr:rowOff>
                  </from>
                  <to>
                    <xdr:col>9</xdr:col>
                    <xdr:colOff>641350</xdr:colOff>
                    <xdr:row>67</xdr:row>
                    <xdr:rowOff>527050</xdr:rowOff>
                  </to>
                </anchor>
              </controlPr>
            </control>
          </mc:Choice>
        </mc:AlternateContent>
        <mc:AlternateContent xmlns:mc="http://schemas.openxmlformats.org/markup-compatibility/2006">
          <mc:Choice Requires="x14">
            <control shapeId="107799" r:id="rId234" name="Group Box 231">
              <controlPr defaultSize="0" autoFill="0" autoPict="0">
                <anchor moveWithCells="1">
                  <from>
                    <xdr:col>6</xdr:col>
                    <xdr:colOff>19050</xdr:colOff>
                    <xdr:row>71</xdr:row>
                    <xdr:rowOff>355600</xdr:rowOff>
                  </from>
                  <to>
                    <xdr:col>10</xdr:col>
                    <xdr:colOff>76200</xdr:colOff>
                    <xdr:row>72</xdr:row>
                    <xdr:rowOff>266700</xdr:rowOff>
                  </to>
                </anchor>
              </controlPr>
            </control>
          </mc:Choice>
        </mc:AlternateContent>
        <mc:AlternateContent xmlns:mc="http://schemas.openxmlformats.org/markup-compatibility/2006">
          <mc:Choice Requires="x14">
            <control shapeId="107800" r:id="rId235" name="Group Box 232">
              <controlPr defaultSize="0" autoFill="0" autoPict="0">
                <anchor moveWithCells="1">
                  <from>
                    <xdr:col>5</xdr:col>
                    <xdr:colOff>1460500</xdr:colOff>
                    <xdr:row>72</xdr:row>
                    <xdr:rowOff>323850</xdr:rowOff>
                  </from>
                  <to>
                    <xdr:col>10</xdr:col>
                    <xdr:colOff>76200</xdr:colOff>
                    <xdr:row>74</xdr:row>
                    <xdr:rowOff>57150</xdr:rowOff>
                  </to>
                </anchor>
              </controlPr>
            </control>
          </mc:Choice>
        </mc:AlternateContent>
        <mc:AlternateContent xmlns:mc="http://schemas.openxmlformats.org/markup-compatibility/2006">
          <mc:Choice Requires="x14">
            <control shapeId="107801" r:id="rId236" name="Option Button 233">
              <controlPr defaultSize="0" autoFill="0" autoLine="0" autoPict="0">
                <anchor moveWithCells="1">
                  <from>
                    <xdr:col>6</xdr:col>
                    <xdr:colOff>495300</xdr:colOff>
                    <xdr:row>73</xdr:row>
                    <xdr:rowOff>95250</xdr:rowOff>
                  </from>
                  <to>
                    <xdr:col>6</xdr:col>
                    <xdr:colOff>742950</xdr:colOff>
                    <xdr:row>73</xdr:row>
                    <xdr:rowOff>336550</xdr:rowOff>
                  </to>
                </anchor>
              </controlPr>
            </control>
          </mc:Choice>
        </mc:AlternateContent>
        <mc:AlternateContent xmlns:mc="http://schemas.openxmlformats.org/markup-compatibility/2006">
          <mc:Choice Requires="x14">
            <control shapeId="107802" r:id="rId237" name="Option Button 234">
              <controlPr defaultSize="0" autoFill="0" autoLine="0" autoPict="0">
                <anchor moveWithCells="1">
                  <from>
                    <xdr:col>8</xdr:col>
                    <xdr:colOff>469900</xdr:colOff>
                    <xdr:row>73</xdr:row>
                    <xdr:rowOff>76200</xdr:rowOff>
                  </from>
                  <to>
                    <xdr:col>8</xdr:col>
                    <xdr:colOff>717550</xdr:colOff>
                    <xdr:row>73</xdr:row>
                    <xdr:rowOff>317500</xdr:rowOff>
                  </to>
                </anchor>
              </controlPr>
            </control>
          </mc:Choice>
        </mc:AlternateContent>
        <mc:AlternateContent xmlns:mc="http://schemas.openxmlformats.org/markup-compatibility/2006">
          <mc:Choice Requires="x14">
            <control shapeId="107803" r:id="rId238" name="Group Box 235">
              <controlPr defaultSize="0" autoFill="0" autoPict="0">
                <anchor moveWithCells="1">
                  <from>
                    <xdr:col>5</xdr:col>
                    <xdr:colOff>1479550</xdr:colOff>
                    <xdr:row>73</xdr:row>
                    <xdr:rowOff>298450</xdr:rowOff>
                  </from>
                  <to>
                    <xdr:col>10</xdr:col>
                    <xdr:colOff>95250</xdr:colOff>
                    <xdr:row>75</xdr:row>
                    <xdr:rowOff>57150</xdr:rowOff>
                  </to>
                </anchor>
              </controlPr>
            </control>
          </mc:Choice>
        </mc:AlternateContent>
        <mc:AlternateContent xmlns:mc="http://schemas.openxmlformats.org/markup-compatibility/2006">
          <mc:Choice Requires="x14">
            <control shapeId="107804" r:id="rId239" name="Group Box 236">
              <controlPr defaultSize="0" autoFill="0" autoPict="0">
                <anchor moveWithCells="1">
                  <from>
                    <xdr:col>8</xdr:col>
                    <xdr:colOff>1384300</xdr:colOff>
                    <xdr:row>74</xdr:row>
                    <xdr:rowOff>0</xdr:rowOff>
                  </from>
                  <to>
                    <xdr:col>10</xdr:col>
                    <xdr:colOff>152400</xdr:colOff>
                    <xdr:row>76</xdr:row>
                    <xdr:rowOff>50800</xdr:rowOff>
                  </to>
                </anchor>
              </controlPr>
            </control>
          </mc:Choice>
        </mc:AlternateContent>
        <mc:AlternateContent xmlns:mc="http://schemas.openxmlformats.org/markup-compatibility/2006">
          <mc:Choice Requires="x14">
            <control shapeId="107805" r:id="rId240" name="Option Button 237">
              <controlPr defaultSize="0" autoFill="0" autoLine="0" autoPict="0">
                <anchor moveWithCells="1">
                  <from>
                    <xdr:col>6</xdr:col>
                    <xdr:colOff>590550</xdr:colOff>
                    <xdr:row>78</xdr:row>
                    <xdr:rowOff>127000</xdr:rowOff>
                  </from>
                  <to>
                    <xdr:col>6</xdr:col>
                    <xdr:colOff>793750</xdr:colOff>
                    <xdr:row>78</xdr:row>
                    <xdr:rowOff>355600</xdr:rowOff>
                  </to>
                </anchor>
              </controlPr>
            </control>
          </mc:Choice>
        </mc:AlternateContent>
        <mc:AlternateContent xmlns:mc="http://schemas.openxmlformats.org/markup-compatibility/2006">
          <mc:Choice Requires="x14">
            <control shapeId="107806" r:id="rId241" name="Option Button 238">
              <controlPr defaultSize="0" autoFill="0" autoLine="0" autoPict="0">
                <anchor moveWithCells="1">
                  <from>
                    <xdr:col>8</xdr:col>
                    <xdr:colOff>450850</xdr:colOff>
                    <xdr:row>78</xdr:row>
                    <xdr:rowOff>127000</xdr:rowOff>
                  </from>
                  <to>
                    <xdr:col>8</xdr:col>
                    <xdr:colOff>647700</xdr:colOff>
                    <xdr:row>78</xdr:row>
                    <xdr:rowOff>355600</xdr:rowOff>
                  </to>
                </anchor>
              </controlPr>
            </control>
          </mc:Choice>
        </mc:AlternateContent>
        <mc:AlternateContent xmlns:mc="http://schemas.openxmlformats.org/markup-compatibility/2006">
          <mc:Choice Requires="x14">
            <control shapeId="107807" r:id="rId242" name="Group Box 239">
              <controlPr defaultSize="0" autoFill="0" autoPict="0">
                <anchor moveWithCells="1">
                  <from>
                    <xdr:col>5</xdr:col>
                    <xdr:colOff>1466850</xdr:colOff>
                    <xdr:row>76</xdr:row>
                    <xdr:rowOff>336550</xdr:rowOff>
                  </from>
                  <to>
                    <xdr:col>10</xdr:col>
                    <xdr:colOff>0</xdr:colOff>
                    <xdr:row>78</xdr:row>
                    <xdr:rowOff>31750</xdr:rowOff>
                  </to>
                </anchor>
              </controlPr>
            </control>
          </mc:Choice>
        </mc:AlternateContent>
        <mc:AlternateContent xmlns:mc="http://schemas.openxmlformats.org/markup-compatibility/2006">
          <mc:Choice Requires="x14">
            <control shapeId="107808" r:id="rId243" name="Group Box 240">
              <controlPr defaultSize="0" autoFill="0" autoPict="0">
                <anchor moveWithCells="1">
                  <from>
                    <xdr:col>5</xdr:col>
                    <xdr:colOff>1409700</xdr:colOff>
                    <xdr:row>77</xdr:row>
                    <xdr:rowOff>412750</xdr:rowOff>
                  </from>
                  <to>
                    <xdr:col>10</xdr:col>
                    <xdr:colOff>0</xdr:colOff>
                    <xdr:row>79</xdr:row>
                    <xdr:rowOff>38100</xdr:rowOff>
                  </to>
                </anchor>
              </controlPr>
            </control>
          </mc:Choice>
        </mc:AlternateContent>
        <mc:AlternateContent xmlns:mc="http://schemas.openxmlformats.org/markup-compatibility/2006">
          <mc:Choice Requires="x14">
            <control shapeId="107809" r:id="rId244" name="Check Box 241">
              <controlPr defaultSize="0" autoFill="0" autoLine="0" autoPict="0" altText="">
                <anchor moveWithCells="1">
                  <from>
                    <xdr:col>8</xdr:col>
                    <xdr:colOff>514350</xdr:colOff>
                    <xdr:row>41</xdr:row>
                    <xdr:rowOff>12700</xdr:rowOff>
                  </from>
                  <to>
                    <xdr:col>9</xdr:col>
                    <xdr:colOff>1327150</xdr:colOff>
                    <xdr:row>41</xdr:row>
                    <xdr:rowOff>374650</xdr:rowOff>
                  </to>
                </anchor>
              </controlPr>
            </control>
          </mc:Choice>
        </mc:AlternateContent>
        <mc:AlternateContent xmlns:mc="http://schemas.openxmlformats.org/markup-compatibility/2006">
          <mc:Choice Requires="x14">
            <control shapeId="107810" r:id="rId245" name="Group Box 242">
              <controlPr defaultSize="0" autoFill="0" autoPict="0">
                <anchor moveWithCells="1">
                  <from>
                    <xdr:col>8</xdr:col>
                    <xdr:colOff>57150</xdr:colOff>
                    <xdr:row>45</xdr:row>
                    <xdr:rowOff>0</xdr:rowOff>
                  </from>
                  <to>
                    <xdr:col>9</xdr:col>
                    <xdr:colOff>1238250</xdr:colOff>
                    <xdr:row>45</xdr:row>
                    <xdr:rowOff>285750</xdr:rowOff>
                  </to>
                </anchor>
              </controlPr>
            </control>
          </mc:Choice>
        </mc:AlternateContent>
        <mc:AlternateContent xmlns:mc="http://schemas.openxmlformats.org/markup-compatibility/2006">
          <mc:Choice Requires="x14">
            <control shapeId="107811" r:id="rId246" name="Group Box 243">
              <controlPr defaultSize="0" autoFill="0" autoPict="0">
                <anchor moveWithCells="1">
                  <from>
                    <xdr:col>8</xdr:col>
                    <xdr:colOff>76200</xdr:colOff>
                    <xdr:row>45</xdr:row>
                    <xdr:rowOff>0</xdr:rowOff>
                  </from>
                  <to>
                    <xdr:col>9</xdr:col>
                    <xdr:colOff>1250950</xdr:colOff>
                    <xdr:row>45</xdr:row>
                    <xdr:rowOff>317500</xdr:rowOff>
                  </to>
                </anchor>
              </controlPr>
            </control>
          </mc:Choice>
        </mc:AlternateContent>
        <mc:AlternateContent xmlns:mc="http://schemas.openxmlformats.org/markup-compatibility/2006">
          <mc:Choice Requires="x14">
            <control shapeId="107812" r:id="rId247" name="Group Box 244">
              <controlPr defaultSize="0" autoFill="0" autoPict="0">
                <anchor moveWithCells="1">
                  <from>
                    <xdr:col>8</xdr:col>
                    <xdr:colOff>107950</xdr:colOff>
                    <xdr:row>45</xdr:row>
                    <xdr:rowOff>0</xdr:rowOff>
                  </from>
                  <to>
                    <xdr:col>9</xdr:col>
                    <xdr:colOff>1193800</xdr:colOff>
                    <xdr:row>45</xdr:row>
                    <xdr:rowOff>304800</xdr:rowOff>
                  </to>
                </anchor>
              </controlPr>
            </control>
          </mc:Choice>
        </mc:AlternateContent>
        <mc:AlternateContent xmlns:mc="http://schemas.openxmlformats.org/markup-compatibility/2006">
          <mc:Choice Requires="x14">
            <control shapeId="107813" r:id="rId248" name="Group Box 245">
              <controlPr defaultSize="0" autoFill="0" autoPict="0">
                <anchor moveWithCells="1">
                  <from>
                    <xdr:col>8</xdr:col>
                    <xdr:colOff>69850</xdr:colOff>
                    <xdr:row>45</xdr:row>
                    <xdr:rowOff>0</xdr:rowOff>
                  </from>
                  <to>
                    <xdr:col>9</xdr:col>
                    <xdr:colOff>1193800</xdr:colOff>
                    <xdr:row>45</xdr:row>
                    <xdr:rowOff>285750</xdr:rowOff>
                  </to>
                </anchor>
              </controlPr>
            </control>
          </mc:Choice>
        </mc:AlternateContent>
        <mc:AlternateContent xmlns:mc="http://schemas.openxmlformats.org/markup-compatibility/2006">
          <mc:Choice Requires="x14">
            <control shapeId="107814" r:id="rId249" name="Group Box 246">
              <controlPr defaultSize="0" autoFill="0" autoPict="0">
                <anchor moveWithCells="1">
                  <from>
                    <xdr:col>8</xdr:col>
                    <xdr:colOff>114300</xdr:colOff>
                    <xdr:row>45</xdr:row>
                    <xdr:rowOff>0</xdr:rowOff>
                  </from>
                  <to>
                    <xdr:col>9</xdr:col>
                    <xdr:colOff>1174750</xdr:colOff>
                    <xdr:row>45</xdr:row>
                    <xdr:rowOff>336550</xdr:rowOff>
                  </to>
                </anchor>
              </controlPr>
            </control>
          </mc:Choice>
        </mc:AlternateContent>
        <mc:AlternateContent xmlns:mc="http://schemas.openxmlformats.org/markup-compatibility/2006">
          <mc:Choice Requires="x14">
            <control shapeId="107815" r:id="rId250" name="Group Box 247">
              <controlPr defaultSize="0" autoFill="0" autoPict="0">
                <anchor moveWithCells="1">
                  <from>
                    <xdr:col>6</xdr:col>
                    <xdr:colOff>19050</xdr:colOff>
                    <xdr:row>67</xdr:row>
                    <xdr:rowOff>0</xdr:rowOff>
                  </from>
                  <to>
                    <xdr:col>9</xdr:col>
                    <xdr:colOff>1219200</xdr:colOff>
                    <xdr:row>67</xdr:row>
                    <xdr:rowOff>323850</xdr:rowOff>
                  </to>
                </anchor>
              </controlPr>
            </control>
          </mc:Choice>
        </mc:AlternateContent>
        <mc:AlternateContent xmlns:mc="http://schemas.openxmlformats.org/markup-compatibility/2006">
          <mc:Choice Requires="x14">
            <control shapeId="107816" r:id="rId251" name="Group Box 248">
              <controlPr defaultSize="0" autoFill="0" autoPict="0">
                <anchor moveWithCells="1">
                  <from>
                    <xdr:col>6</xdr:col>
                    <xdr:colOff>133350</xdr:colOff>
                    <xdr:row>67</xdr:row>
                    <xdr:rowOff>0</xdr:rowOff>
                  </from>
                  <to>
                    <xdr:col>9</xdr:col>
                    <xdr:colOff>1143000</xdr:colOff>
                    <xdr:row>67</xdr:row>
                    <xdr:rowOff>381000</xdr:rowOff>
                  </to>
                </anchor>
              </controlPr>
            </control>
          </mc:Choice>
        </mc:AlternateContent>
        <mc:AlternateContent xmlns:mc="http://schemas.openxmlformats.org/markup-compatibility/2006">
          <mc:Choice Requires="x14">
            <control shapeId="107817" r:id="rId252" name="Group Box 249">
              <controlPr defaultSize="0" autoFill="0" autoPict="0">
                <anchor moveWithCells="1">
                  <from>
                    <xdr:col>6</xdr:col>
                    <xdr:colOff>361950</xdr:colOff>
                    <xdr:row>67</xdr:row>
                    <xdr:rowOff>0</xdr:rowOff>
                  </from>
                  <to>
                    <xdr:col>9</xdr:col>
                    <xdr:colOff>38100</xdr:colOff>
                    <xdr:row>67</xdr:row>
                    <xdr:rowOff>298450</xdr:rowOff>
                  </to>
                </anchor>
              </controlPr>
            </control>
          </mc:Choice>
        </mc:AlternateContent>
        <mc:AlternateContent xmlns:mc="http://schemas.openxmlformats.org/markup-compatibility/2006">
          <mc:Choice Requires="x14">
            <control shapeId="107818" r:id="rId253" name="Group Box 250">
              <controlPr defaultSize="0" autoFill="0" autoPict="0">
                <anchor moveWithCells="1">
                  <from>
                    <xdr:col>6</xdr:col>
                    <xdr:colOff>57150</xdr:colOff>
                    <xdr:row>67</xdr:row>
                    <xdr:rowOff>0</xdr:rowOff>
                  </from>
                  <to>
                    <xdr:col>9</xdr:col>
                    <xdr:colOff>1314450</xdr:colOff>
                    <xdr:row>68</xdr:row>
                    <xdr:rowOff>88900</xdr:rowOff>
                  </to>
                </anchor>
              </controlPr>
            </control>
          </mc:Choice>
        </mc:AlternateContent>
        <mc:AlternateContent xmlns:mc="http://schemas.openxmlformats.org/markup-compatibility/2006">
          <mc:Choice Requires="x14">
            <control shapeId="107819" r:id="rId254" name="Group Box 251">
              <controlPr defaultSize="0" autoFill="0" autoPict="0">
                <anchor moveWithCells="1">
                  <from>
                    <xdr:col>6</xdr:col>
                    <xdr:colOff>114300</xdr:colOff>
                    <xdr:row>73</xdr:row>
                    <xdr:rowOff>0</xdr:rowOff>
                  </from>
                  <to>
                    <xdr:col>9</xdr:col>
                    <xdr:colOff>762000</xdr:colOff>
                    <xdr:row>73</xdr:row>
                    <xdr:rowOff>323850</xdr:rowOff>
                  </to>
                </anchor>
              </controlPr>
            </control>
          </mc:Choice>
        </mc:AlternateContent>
        <mc:AlternateContent xmlns:mc="http://schemas.openxmlformats.org/markup-compatibility/2006">
          <mc:Choice Requires="x14">
            <control shapeId="107820" r:id="rId255" name="Option Button 252">
              <controlPr defaultSize="0" autoFill="0" autoLine="0" autoPict="0">
                <anchor moveWithCells="1">
                  <from>
                    <xdr:col>6</xdr:col>
                    <xdr:colOff>508000</xdr:colOff>
                    <xdr:row>75</xdr:row>
                    <xdr:rowOff>57150</xdr:rowOff>
                  </from>
                  <to>
                    <xdr:col>6</xdr:col>
                    <xdr:colOff>755650</xdr:colOff>
                    <xdr:row>75</xdr:row>
                    <xdr:rowOff>279400</xdr:rowOff>
                  </to>
                </anchor>
              </controlPr>
            </control>
          </mc:Choice>
        </mc:AlternateContent>
        <mc:AlternateContent xmlns:mc="http://schemas.openxmlformats.org/markup-compatibility/2006">
          <mc:Choice Requires="x14">
            <control shapeId="107821" r:id="rId256" name="Option Button 253">
              <controlPr defaultSize="0" autoFill="0" autoLine="0" autoPict="0">
                <anchor moveWithCells="1">
                  <from>
                    <xdr:col>8</xdr:col>
                    <xdr:colOff>469900</xdr:colOff>
                    <xdr:row>75</xdr:row>
                    <xdr:rowOff>57150</xdr:rowOff>
                  </from>
                  <to>
                    <xdr:col>8</xdr:col>
                    <xdr:colOff>666750</xdr:colOff>
                    <xdr:row>75</xdr:row>
                    <xdr:rowOff>285750</xdr:rowOff>
                  </to>
                </anchor>
              </controlPr>
            </control>
          </mc:Choice>
        </mc:AlternateContent>
        <mc:AlternateContent xmlns:mc="http://schemas.openxmlformats.org/markup-compatibility/2006">
          <mc:Choice Requires="x14">
            <control shapeId="107822" r:id="rId257" name="Group Box 254">
              <controlPr defaultSize="0" autoFill="0" autoPict="0">
                <anchor moveWithCells="1">
                  <from>
                    <xdr:col>6</xdr:col>
                    <xdr:colOff>209550</xdr:colOff>
                    <xdr:row>75</xdr:row>
                    <xdr:rowOff>12700</xdr:rowOff>
                  </from>
                  <to>
                    <xdr:col>8</xdr:col>
                    <xdr:colOff>1060450</xdr:colOff>
                    <xdr:row>76</xdr:row>
                    <xdr:rowOff>12700</xdr:rowOff>
                  </to>
                </anchor>
              </controlPr>
            </control>
          </mc:Choice>
        </mc:AlternateContent>
        <mc:AlternateContent xmlns:mc="http://schemas.openxmlformats.org/markup-compatibility/2006">
          <mc:Choice Requires="x14">
            <control shapeId="107823" r:id="rId258" name="Group Box 255">
              <controlPr defaultSize="0" autoFill="0" autoPict="0">
                <anchor moveWithCells="1">
                  <from>
                    <xdr:col>6</xdr:col>
                    <xdr:colOff>209550</xdr:colOff>
                    <xdr:row>79</xdr:row>
                    <xdr:rowOff>0</xdr:rowOff>
                  </from>
                  <to>
                    <xdr:col>9</xdr:col>
                    <xdr:colOff>952500</xdr:colOff>
                    <xdr:row>79</xdr:row>
                    <xdr:rowOff>342900</xdr:rowOff>
                  </to>
                </anchor>
              </controlPr>
            </control>
          </mc:Choice>
        </mc:AlternateContent>
        <mc:AlternateContent xmlns:mc="http://schemas.openxmlformats.org/markup-compatibility/2006">
          <mc:Choice Requires="x14">
            <control shapeId="107824" r:id="rId259" name="Group Box 256">
              <controlPr defaultSize="0" autoFill="0" autoPict="0">
                <anchor moveWithCells="1">
                  <from>
                    <xdr:col>6</xdr:col>
                    <xdr:colOff>222250</xdr:colOff>
                    <xdr:row>82</xdr:row>
                    <xdr:rowOff>0</xdr:rowOff>
                  </from>
                  <to>
                    <xdr:col>9</xdr:col>
                    <xdr:colOff>190500</xdr:colOff>
                    <xdr:row>83</xdr:row>
                    <xdr:rowOff>184150</xdr:rowOff>
                  </to>
                </anchor>
              </controlPr>
            </control>
          </mc:Choice>
        </mc:AlternateContent>
        <mc:AlternateContent xmlns:mc="http://schemas.openxmlformats.org/markup-compatibility/2006">
          <mc:Choice Requires="x14">
            <control shapeId="107827" r:id="rId260" name="Option Button 257">
              <controlPr defaultSize="0" autoFill="0" autoLine="0" autoPict="0">
                <anchor moveWithCells="1">
                  <from>
                    <xdr:col>5</xdr:col>
                    <xdr:colOff>31750</xdr:colOff>
                    <xdr:row>32</xdr:row>
                    <xdr:rowOff>279400</xdr:rowOff>
                  </from>
                  <to>
                    <xdr:col>5</xdr:col>
                    <xdr:colOff>279400</xdr:colOff>
                    <xdr:row>34</xdr:row>
                    <xdr:rowOff>19050</xdr:rowOff>
                  </to>
                </anchor>
              </controlPr>
            </control>
          </mc:Choice>
        </mc:AlternateContent>
        <mc:AlternateContent xmlns:mc="http://schemas.openxmlformats.org/markup-compatibility/2006">
          <mc:Choice Requires="x14">
            <control shapeId="107828" r:id="rId261" name="Option Button 258">
              <controlPr defaultSize="0" autoFill="0" autoLine="0" autoPict="0">
                <anchor moveWithCells="1">
                  <from>
                    <xdr:col>6</xdr:col>
                    <xdr:colOff>971550</xdr:colOff>
                    <xdr:row>33</xdr:row>
                    <xdr:rowOff>38100</xdr:rowOff>
                  </from>
                  <to>
                    <xdr:col>6</xdr:col>
                    <xdr:colOff>1181100</xdr:colOff>
                    <xdr:row>33</xdr:row>
                    <xdr:rowOff>222250</xdr:rowOff>
                  </to>
                </anchor>
              </controlPr>
            </control>
          </mc:Choice>
        </mc:AlternateContent>
        <mc:AlternateContent xmlns:mc="http://schemas.openxmlformats.org/markup-compatibility/2006">
          <mc:Choice Requires="x14">
            <control shapeId="107829" r:id="rId262" name="Option Button 259">
              <controlPr defaultSize="0" autoFill="0" autoLine="0" autoPict="0">
                <anchor moveWithCells="1">
                  <from>
                    <xdr:col>5</xdr:col>
                    <xdr:colOff>946150</xdr:colOff>
                    <xdr:row>33</xdr:row>
                    <xdr:rowOff>0</xdr:rowOff>
                  </from>
                  <to>
                    <xdr:col>5</xdr:col>
                    <xdr:colOff>1193800</xdr:colOff>
                    <xdr:row>34</xdr:row>
                    <xdr:rowOff>19050</xdr:rowOff>
                  </to>
                </anchor>
              </controlPr>
            </control>
          </mc:Choice>
        </mc:AlternateContent>
        <mc:AlternateContent xmlns:mc="http://schemas.openxmlformats.org/markup-compatibility/2006">
          <mc:Choice Requires="x14">
            <control shapeId="107830" r:id="rId263" name="Option Button 260">
              <controlPr defaultSize="0" autoFill="0" autoLine="0" autoPict="0">
                <anchor moveWithCells="1">
                  <from>
                    <xdr:col>5</xdr:col>
                    <xdr:colOff>31750</xdr:colOff>
                    <xdr:row>34</xdr:row>
                    <xdr:rowOff>260350</xdr:rowOff>
                  </from>
                  <to>
                    <xdr:col>5</xdr:col>
                    <xdr:colOff>279400</xdr:colOff>
                    <xdr:row>36</xdr:row>
                    <xdr:rowOff>12700</xdr:rowOff>
                  </to>
                </anchor>
              </controlPr>
            </control>
          </mc:Choice>
        </mc:AlternateContent>
        <mc:AlternateContent xmlns:mc="http://schemas.openxmlformats.org/markup-compatibility/2006">
          <mc:Choice Requires="x14">
            <control shapeId="107831" r:id="rId264" name="Option Button 261">
              <controlPr defaultSize="0" autoFill="0" autoLine="0" autoPict="0">
                <anchor moveWithCells="1">
                  <from>
                    <xdr:col>6</xdr:col>
                    <xdr:colOff>984250</xdr:colOff>
                    <xdr:row>35</xdr:row>
                    <xdr:rowOff>19050</xdr:rowOff>
                  </from>
                  <to>
                    <xdr:col>6</xdr:col>
                    <xdr:colOff>1193800</xdr:colOff>
                    <xdr:row>35</xdr:row>
                    <xdr:rowOff>190500</xdr:rowOff>
                  </to>
                </anchor>
              </controlPr>
            </control>
          </mc:Choice>
        </mc:AlternateContent>
        <mc:AlternateContent xmlns:mc="http://schemas.openxmlformats.org/markup-compatibility/2006">
          <mc:Choice Requires="x14">
            <control shapeId="107832" r:id="rId265" name="Option Button 262">
              <controlPr defaultSize="0" autoFill="0" autoLine="0" autoPict="0">
                <anchor moveWithCells="1">
                  <from>
                    <xdr:col>5</xdr:col>
                    <xdr:colOff>946150</xdr:colOff>
                    <xdr:row>34</xdr:row>
                    <xdr:rowOff>266700</xdr:rowOff>
                  </from>
                  <to>
                    <xdr:col>5</xdr:col>
                    <xdr:colOff>1193800</xdr:colOff>
                    <xdr:row>36</xdr:row>
                    <xdr:rowOff>12700</xdr:rowOff>
                  </to>
                </anchor>
              </controlPr>
            </control>
          </mc:Choice>
        </mc:AlternateContent>
        <mc:AlternateContent xmlns:mc="http://schemas.openxmlformats.org/markup-compatibility/2006">
          <mc:Choice Requires="x14">
            <control shapeId="107833" r:id="rId266" name="Check Box 263">
              <controlPr defaultSize="0" autoFill="0" autoLine="0" autoPict="0">
                <anchor moveWithCells="1">
                  <from>
                    <xdr:col>9</xdr:col>
                    <xdr:colOff>412750</xdr:colOff>
                    <xdr:row>65</xdr:row>
                    <xdr:rowOff>165100</xdr:rowOff>
                  </from>
                  <to>
                    <xdr:col>9</xdr:col>
                    <xdr:colOff>1162050</xdr:colOff>
                    <xdr:row>66</xdr:row>
                    <xdr:rowOff>12700</xdr:rowOff>
                  </to>
                </anchor>
              </controlPr>
            </control>
          </mc:Choice>
        </mc:AlternateContent>
        <mc:AlternateContent xmlns:mc="http://schemas.openxmlformats.org/markup-compatibility/2006">
          <mc:Choice Requires="x14">
            <control shapeId="107834" r:id="rId267" name="Option Button 264">
              <controlPr defaultSize="0" autoFill="0" autoLine="0" autoPict="0">
                <anchor moveWithCells="1">
                  <from>
                    <xdr:col>5</xdr:col>
                    <xdr:colOff>895350</xdr:colOff>
                    <xdr:row>6</xdr:row>
                    <xdr:rowOff>31750</xdr:rowOff>
                  </from>
                  <to>
                    <xdr:col>6</xdr:col>
                    <xdr:colOff>114300</xdr:colOff>
                    <xdr:row>6</xdr:row>
                    <xdr:rowOff>279400</xdr:rowOff>
                  </to>
                </anchor>
              </controlPr>
            </control>
          </mc:Choice>
        </mc:AlternateContent>
        <mc:AlternateContent xmlns:mc="http://schemas.openxmlformats.org/markup-compatibility/2006">
          <mc:Choice Requires="x14">
            <control shapeId="107835" r:id="rId268" name="Option Button 265">
              <controlPr defaultSize="0" autoFill="0" autoLine="0" autoPict="0" altText="特別区">
                <anchor moveWithCells="1">
                  <from>
                    <xdr:col>3</xdr:col>
                    <xdr:colOff>19050</xdr:colOff>
                    <xdr:row>6</xdr:row>
                    <xdr:rowOff>19050</xdr:rowOff>
                  </from>
                  <to>
                    <xdr:col>4</xdr:col>
                    <xdr:colOff>584200</xdr:colOff>
                    <xdr:row>6</xdr:row>
                    <xdr:rowOff>266700</xdr:rowOff>
                  </to>
                </anchor>
              </controlPr>
            </control>
          </mc:Choice>
        </mc:AlternateContent>
        <mc:AlternateContent xmlns:mc="http://schemas.openxmlformats.org/markup-compatibility/2006">
          <mc:Choice Requires="x14">
            <control shapeId="107836" r:id="rId269" name="Option Button 266">
              <controlPr defaultSize="0" autoFill="0" autoLine="0" autoPict="0">
                <anchor moveWithCells="1">
                  <from>
                    <xdr:col>6</xdr:col>
                    <xdr:colOff>184150</xdr:colOff>
                    <xdr:row>6</xdr:row>
                    <xdr:rowOff>31750</xdr:rowOff>
                  </from>
                  <to>
                    <xdr:col>7</xdr:col>
                    <xdr:colOff>831850</xdr:colOff>
                    <xdr:row>6</xdr:row>
                    <xdr:rowOff>279400</xdr:rowOff>
                  </to>
                </anchor>
              </controlPr>
            </control>
          </mc:Choice>
        </mc:AlternateContent>
        <mc:AlternateContent xmlns:mc="http://schemas.openxmlformats.org/markup-compatibility/2006">
          <mc:Choice Requires="x14">
            <control shapeId="107837" r:id="rId270" name="Option Button 267">
              <controlPr defaultSize="0" autoFill="0" autoLine="0" autoPict="0">
                <anchor moveWithCells="1">
                  <from>
                    <xdr:col>7</xdr:col>
                    <xdr:colOff>590550</xdr:colOff>
                    <xdr:row>6</xdr:row>
                    <xdr:rowOff>31750</xdr:rowOff>
                  </from>
                  <to>
                    <xdr:col>8</xdr:col>
                    <xdr:colOff>0</xdr:colOff>
                    <xdr:row>6</xdr:row>
                    <xdr:rowOff>279400</xdr:rowOff>
                  </to>
                </anchor>
              </controlPr>
            </control>
          </mc:Choice>
        </mc:AlternateContent>
        <mc:AlternateContent xmlns:mc="http://schemas.openxmlformats.org/markup-compatibility/2006">
          <mc:Choice Requires="x14">
            <control shapeId="107838" r:id="rId271" name="Option Button 268">
              <controlPr defaultSize="0" autoFill="0" autoLine="0" autoPict="0" altText="政令指定都市">
                <anchor moveWithCells="1">
                  <from>
                    <xdr:col>4</xdr:col>
                    <xdr:colOff>590550</xdr:colOff>
                    <xdr:row>6</xdr:row>
                    <xdr:rowOff>19050</xdr:rowOff>
                  </from>
                  <to>
                    <xdr:col>5</xdr:col>
                    <xdr:colOff>889000</xdr:colOff>
                    <xdr:row>6</xdr:row>
                    <xdr:rowOff>279400</xdr:rowOff>
                  </to>
                </anchor>
              </controlPr>
            </control>
          </mc:Choice>
        </mc:AlternateContent>
        <mc:AlternateContent xmlns:mc="http://schemas.openxmlformats.org/markup-compatibility/2006">
          <mc:Choice Requires="x14">
            <control shapeId="107839" r:id="rId272" name="Check Box 269">
              <controlPr defaultSize="0" autoFill="0" autoLine="0" autoPict="0">
                <anchor moveWithCells="1">
                  <from>
                    <xdr:col>4</xdr:col>
                    <xdr:colOff>171450</xdr:colOff>
                    <xdr:row>10</xdr:row>
                    <xdr:rowOff>0</xdr:rowOff>
                  </from>
                  <to>
                    <xdr:col>4</xdr:col>
                    <xdr:colOff>476250</xdr:colOff>
                    <xdr:row>11</xdr:row>
                    <xdr:rowOff>12700</xdr:rowOff>
                  </to>
                </anchor>
              </controlPr>
            </control>
          </mc:Choice>
        </mc:AlternateContent>
        <mc:AlternateContent xmlns:mc="http://schemas.openxmlformats.org/markup-compatibility/2006">
          <mc:Choice Requires="x14">
            <control shapeId="107840" r:id="rId273" name="Option Button 270">
              <controlPr defaultSize="0" autoFill="0" autoLine="0" autoPict="0">
                <anchor moveWithCells="1">
                  <from>
                    <xdr:col>9</xdr:col>
                    <xdr:colOff>19050</xdr:colOff>
                    <xdr:row>4</xdr:row>
                    <xdr:rowOff>69850</xdr:rowOff>
                  </from>
                  <to>
                    <xdr:col>9</xdr:col>
                    <xdr:colOff>742950</xdr:colOff>
                    <xdr:row>5</xdr:row>
                    <xdr:rowOff>285750</xdr:rowOff>
                  </to>
                </anchor>
              </controlPr>
            </control>
          </mc:Choice>
        </mc:AlternateContent>
        <mc:AlternateContent xmlns:mc="http://schemas.openxmlformats.org/markup-compatibility/2006">
          <mc:Choice Requires="x14">
            <control shapeId="107841" r:id="rId274" name="Option Button 271">
              <controlPr defaultSize="0" autoFill="0" autoLine="0" autoPict="0">
                <anchor moveWithCells="1">
                  <from>
                    <xdr:col>6</xdr:col>
                    <xdr:colOff>133350</xdr:colOff>
                    <xdr:row>12</xdr:row>
                    <xdr:rowOff>57150</xdr:rowOff>
                  </from>
                  <to>
                    <xdr:col>6</xdr:col>
                    <xdr:colOff>374650</xdr:colOff>
                    <xdr:row>12</xdr:row>
                    <xdr:rowOff>298450</xdr:rowOff>
                  </to>
                </anchor>
              </controlPr>
            </control>
          </mc:Choice>
        </mc:AlternateContent>
        <mc:AlternateContent xmlns:mc="http://schemas.openxmlformats.org/markup-compatibility/2006">
          <mc:Choice Requires="x14">
            <control shapeId="107842" r:id="rId275" name="Option Button 272">
              <controlPr defaultSize="0" autoFill="0" autoLine="0" autoPict="0">
                <anchor moveWithCells="1">
                  <from>
                    <xdr:col>9</xdr:col>
                    <xdr:colOff>152400</xdr:colOff>
                    <xdr:row>7</xdr:row>
                    <xdr:rowOff>38100</xdr:rowOff>
                  </from>
                  <to>
                    <xdr:col>9</xdr:col>
                    <xdr:colOff>419100</xdr:colOff>
                    <xdr:row>7</xdr:row>
                    <xdr:rowOff>279400</xdr:rowOff>
                  </to>
                </anchor>
              </controlPr>
            </control>
          </mc:Choice>
        </mc:AlternateContent>
        <mc:AlternateContent xmlns:mc="http://schemas.openxmlformats.org/markup-compatibility/2006">
          <mc:Choice Requires="x14">
            <control shapeId="107843" r:id="rId276" name="Option Button 273">
              <controlPr defaultSize="0" autoFill="0" autoLine="0" autoPict="0">
                <anchor moveWithCells="1">
                  <from>
                    <xdr:col>1</xdr:col>
                    <xdr:colOff>38100</xdr:colOff>
                    <xdr:row>27</xdr:row>
                    <xdr:rowOff>57150</xdr:rowOff>
                  </from>
                  <to>
                    <xdr:col>2</xdr:col>
                    <xdr:colOff>69850</xdr:colOff>
                    <xdr:row>27</xdr:row>
                    <xdr:rowOff>304800</xdr:rowOff>
                  </to>
                </anchor>
              </controlPr>
            </control>
          </mc:Choice>
        </mc:AlternateContent>
        <mc:AlternateContent xmlns:mc="http://schemas.openxmlformats.org/markup-compatibility/2006">
          <mc:Choice Requires="x14">
            <control shapeId="107844" r:id="rId277" name="Check Box 274">
              <controlPr defaultSize="0" autoFill="0" autoLine="0" autoPict="0">
                <anchor moveWithCells="1">
                  <from>
                    <xdr:col>5</xdr:col>
                    <xdr:colOff>1466850</xdr:colOff>
                    <xdr:row>71</xdr:row>
                    <xdr:rowOff>31750</xdr:rowOff>
                  </from>
                  <to>
                    <xdr:col>6</xdr:col>
                    <xdr:colOff>323850</xdr:colOff>
                    <xdr:row>71</xdr:row>
                    <xdr:rowOff>361950</xdr:rowOff>
                  </to>
                </anchor>
              </controlPr>
            </control>
          </mc:Choice>
        </mc:AlternateContent>
        <mc:AlternateContent xmlns:mc="http://schemas.openxmlformats.org/markup-compatibility/2006">
          <mc:Choice Requires="x14">
            <control shapeId="107845" r:id="rId278" name="Check Box 275">
              <controlPr defaultSize="0" autoFill="0" autoLine="0" autoPict="0">
                <anchor moveWithCells="1">
                  <from>
                    <xdr:col>7</xdr:col>
                    <xdr:colOff>1479550</xdr:colOff>
                    <xdr:row>71</xdr:row>
                    <xdr:rowOff>57150</xdr:rowOff>
                  </from>
                  <to>
                    <xdr:col>8</xdr:col>
                    <xdr:colOff>304800</xdr:colOff>
                    <xdr:row>71</xdr:row>
                    <xdr:rowOff>342900</xdr:rowOff>
                  </to>
                </anchor>
              </controlPr>
            </control>
          </mc:Choice>
        </mc:AlternateContent>
        <mc:AlternateContent xmlns:mc="http://schemas.openxmlformats.org/markup-compatibility/2006">
          <mc:Choice Requires="x14">
            <control shapeId="107846" r:id="rId279" name="Check Box 276">
              <controlPr defaultSize="0" autoFill="0" autoLine="0" autoPict="0">
                <anchor moveWithCells="1">
                  <from>
                    <xdr:col>6</xdr:col>
                    <xdr:colOff>12700</xdr:colOff>
                    <xdr:row>51</xdr:row>
                    <xdr:rowOff>31750</xdr:rowOff>
                  </from>
                  <to>
                    <xdr:col>6</xdr:col>
                    <xdr:colOff>247650</xdr:colOff>
                    <xdr:row>51</xdr:row>
                    <xdr:rowOff>355600</xdr:rowOff>
                  </to>
                </anchor>
              </controlPr>
            </control>
          </mc:Choice>
        </mc:AlternateContent>
        <mc:AlternateContent xmlns:mc="http://schemas.openxmlformats.org/markup-compatibility/2006">
          <mc:Choice Requires="x14">
            <control shapeId="107847" r:id="rId280" name="Check Box 277">
              <controlPr defaultSize="0" autoFill="0" autoLine="0" autoPict="0">
                <anchor moveWithCells="1">
                  <from>
                    <xdr:col>7</xdr:col>
                    <xdr:colOff>0</xdr:colOff>
                    <xdr:row>51</xdr:row>
                    <xdr:rowOff>57150</xdr:rowOff>
                  </from>
                  <to>
                    <xdr:col>7</xdr:col>
                    <xdr:colOff>266700</xdr:colOff>
                    <xdr:row>51</xdr:row>
                    <xdr:rowOff>336550</xdr:rowOff>
                  </to>
                </anchor>
              </controlPr>
            </control>
          </mc:Choice>
        </mc:AlternateContent>
        <mc:AlternateContent xmlns:mc="http://schemas.openxmlformats.org/markup-compatibility/2006">
          <mc:Choice Requires="x14">
            <control shapeId="107848" r:id="rId281" name="Check Box 278">
              <controlPr defaultSize="0" autoFill="0" autoLine="0" autoPict="0">
                <anchor moveWithCells="1">
                  <from>
                    <xdr:col>8</xdr:col>
                    <xdr:colOff>12700</xdr:colOff>
                    <xdr:row>51</xdr:row>
                    <xdr:rowOff>50800</xdr:rowOff>
                  </from>
                  <to>
                    <xdr:col>8</xdr:col>
                    <xdr:colOff>247650</xdr:colOff>
                    <xdr:row>51</xdr:row>
                    <xdr:rowOff>355600</xdr:rowOff>
                  </to>
                </anchor>
              </controlPr>
            </control>
          </mc:Choice>
        </mc:AlternateContent>
        <mc:AlternateContent xmlns:mc="http://schemas.openxmlformats.org/markup-compatibility/2006">
          <mc:Choice Requires="x14">
            <control shapeId="107849" r:id="rId282" name="Check Box 279">
              <controlPr defaultSize="0" autoFill="0" autoLine="0" autoPict="0">
                <anchor moveWithCells="1">
                  <from>
                    <xdr:col>9</xdr:col>
                    <xdr:colOff>342900</xdr:colOff>
                    <xdr:row>51</xdr:row>
                    <xdr:rowOff>31750</xdr:rowOff>
                  </from>
                  <to>
                    <xdr:col>9</xdr:col>
                    <xdr:colOff>679450</xdr:colOff>
                    <xdr:row>51</xdr:row>
                    <xdr:rowOff>355600</xdr:rowOff>
                  </to>
                </anchor>
              </controlPr>
            </control>
          </mc:Choice>
        </mc:AlternateContent>
        <mc:AlternateContent xmlns:mc="http://schemas.openxmlformats.org/markup-compatibility/2006">
          <mc:Choice Requires="x14">
            <control shapeId="107851" r:id="rId283" name="Check Box 280">
              <controlPr defaultSize="0" autoFill="0" autoLine="0" autoPict="0">
                <anchor moveWithCells="1">
                  <from>
                    <xdr:col>5</xdr:col>
                    <xdr:colOff>476250</xdr:colOff>
                    <xdr:row>9</xdr:row>
                    <xdr:rowOff>203200</xdr:rowOff>
                  </from>
                  <to>
                    <xdr:col>5</xdr:col>
                    <xdr:colOff>781050</xdr:colOff>
                    <xdr:row>10</xdr:row>
                    <xdr:rowOff>222250</xdr:rowOff>
                  </to>
                </anchor>
              </controlPr>
            </control>
          </mc:Choice>
        </mc:AlternateContent>
        <mc:AlternateContent xmlns:mc="http://schemas.openxmlformats.org/markup-compatibility/2006">
          <mc:Choice Requires="x14">
            <control shapeId="107852" r:id="rId284" name="Group Box 281">
              <controlPr defaultSize="0" autoFill="0" autoPict="0">
                <anchor moveWithCells="1">
                  <from>
                    <xdr:col>3</xdr:col>
                    <xdr:colOff>0</xdr:colOff>
                    <xdr:row>12</xdr:row>
                    <xdr:rowOff>355600</xdr:rowOff>
                  </from>
                  <to>
                    <xdr:col>5</xdr:col>
                    <xdr:colOff>12700</xdr:colOff>
                    <xdr:row>14</xdr:row>
                    <xdr:rowOff>0</xdr:rowOff>
                  </to>
                </anchor>
              </controlPr>
            </control>
          </mc:Choice>
        </mc:AlternateContent>
        <mc:AlternateContent xmlns:mc="http://schemas.openxmlformats.org/markup-compatibility/2006">
          <mc:Choice Requires="x14">
            <control shapeId="107853" r:id="rId285" name="Group Box 282">
              <controlPr defaultSize="0" autoFill="0" autoPict="0">
                <anchor moveWithCells="1">
                  <from>
                    <xdr:col>3</xdr:col>
                    <xdr:colOff>0</xdr:colOff>
                    <xdr:row>13</xdr:row>
                    <xdr:rowOff>247650</xdr:rowOff>
                  </from>
                  <to>
                    <xdr:col>5</xdr:col>
                    <xdr:colOff>12700</xdr:colOff>
                    <xdr:row>15</xdr:row>
                    <xdr:rowOff>0</xdr:rowOff>
                  </to>
                </anchor>
              </controlPr>
            </control>
          </mc:Choice>
        </mc:AlternateContent>
        <mc:AlternateContent xmlns:mc="http://schemas.openxmlformats.org/markup-compatibility/2006">
          <mc:Choice Requires="x14">
            <control shapeId="107854" r:id="rId286" name="Group Box 283">
              <controlPr defaultSize="0" autoFill="0" autoPict="0">
                <anchor moveWithCells="1">
                  <from>
                    <xdr:col>3</xdr:col>
                    <xdr:colOff>0</xdr:colOff>
                    <xdr:row>15</xdr:row>
                    <xdr:rowOff>0</xdr:rowOff>
                  </from>
                  <to>
                    <xdr:col>5</xdr:col>
                    <xdr:colOff>0</xdr:colOff>
                    <xdr:row>16</xdr:row>
                    <xdr:rowOff>12700</xdr:rowOff>
                  </to>
                </anchor>
              </controlPr>
            </control>
          </mc:Choice>
        </mc:AlternateContent>
        <mc:AlternateContent xmlns:mc="http://schemas.openxmlformats.org/markup-compatibility/2006">
          <mc:Choice Requires="x14">
            <control shapeId="107855" r:id="rId287" name="Group Box 284">
              <controlPr defaultSize="0" autoFill="0" autoPict="0">
                <anchor moveWithCells="1">
                  <from>
                    <xdr:col>2</xdr:col>
                    <xdr:colOff>984250</xdr:colOff>
                    <xdr:row>16</xdr:row>
                    <xdr:rowOff>12700</xdr:rowOff>
                  </from>
                  <to>
                    <xdr:col>5</xdr:col>
                    <xdr:colOff>0</xdr:colOff>
                    <xdr:row>17</xdr:row>
                    <xdr:rowOff>0</xdr:rowOff>
                  </to>
                </anchor>
              </controlPr>
            </control>
          </mc:Choice>
        </mc:AlternateContent>
        <mc:AlternateContent xmlns:mc="http://schemas.openxmlformats.org/markup-compatibility/2006">
          <mc:Choice Requires="x14">
            <control shapeId="107856" r:id="rId288" name="Group Box 285">
              <controlPr defaultSize="0" autoFill="0" autoPict="0">
                <anchor moveWithCells="1">
                  <from>
                    <xdr:col>3</xdr:col>
                    <xdr:colOff>0</xdr:colOff>
                    <xdr:row>17</xdr:row>
                    <xdr:rowOff>0</xdr:rowOff>
                  </from>
                  <to>
                    <xdr:col>5</xdr:col>
                    <xdr:colOff>12700</xdr:colOff>
                    <xdr:row>18</xdr:row>
                    <xdr:rowOff>0</xdr:rowOff>
                  </to>
                </anchor>
              </controlPr>
            </control>
          </mc:Choice>
        </mc:AlternateContent>
        <mc:AlternateContent xmlns:mc="http://schemas.openxmlformats.org/markup-compatibility/2006">
          <mc:Choice Requires="x14">
            <control shapeId="107857" r:id="rId289" name="Group Box 286">
              <controlPr defaultSize="0" autoFill="0" autoPict="0">
                <anchor moveWithCells="1">
                  <from>
                    <xdr:col>3</xdr:col>
                    <xdr:colOff>0</xdr:colOff>
                    <xdr:row>17</xdr:row>
                    <xdr:rowOff>247650</xdr:rowOff>
                  </from>
                  <to>
                    <xdr:col>5</xdr:col>
                    <xdr:colOff>12700</xdr:colOff>
                    <xdr:row>19</xdr:row>
                    <xdr:rowOff>0</xdr:rowOff>
                  </to>
                </anchor>
              </controlPr>
            </control>
          </mc:Choice>
        </mc:AlternateContent>
        <mc:AlternateContent xmlns:mc="http://schemas.openxmlformats.org/markup-compatibility/2006">
          <mc:Choice Requires="x14">
            <control shapeId="107858" r:id="rId290" name="Group Box 287">
              <controlPr defaultSize="0" autoFill="0" autoPict="0">
                <anchor moveWithCells="1">
                  <from>
                    <xdr:col>3</xdr:col>
                    <xdr:colOff>0</xdr:colOff>
                    <xdr:row>19</xdr:row>
                    <xdr:rowOff>0</xdr:rowOff>
                  </from>
                  <to>
                    <xdr:col>5</xdr:col>
                    <xdr:colOff>0</xdr:colOff>
                    <xdr:row>20</xdr:row>
                    <xdr:rowOff>12700</xdr:rowOff>
                  </to>
                </anchor>
              </controlPr>
            </control>
          </mc:Choice>
        </mc:AlternateContent>
        <mc:AlternateContent xmlns:mc="http://schemas.openxmlformats.org/markup-compatibility/2006">
          <mc:Choice Requires="x14">
            <control shapeId="107859" r:id="rId291" name="Group Box 288">
              <controlPr defaultSize="0" autoFill="0" autoPict="0">
                <anchor moveWithCells="1">
                  <from>
                    <xdr:col>3</xdr:col>
                    <xdr:colOff>0</xdr:colOff>
                    <xdr:row>20</xdr:row>
                    <xdr:rowOff>12700</xdr:rowOff>
                  </from>
                  <to>
                    <xdr:col>5</xdr:col>
                    <xdr:colOff>12700</xdr:colOff>
                    <xdr:row>21</xdr:row>
                    <xdr:rowOff>12700</xdr:rowOff>
                  </to>
                </anchor>
              </controlPr>
            </control>
          </mc:Choice>
        </mc:AlternateContent>
        <mc:AlternateContent xmlns:mc="http://schemas.openxmlformats.org/markup-compatibility/2006">
          <mc:Choice Requires="x14">
            <control shapeId="107860" r:id="rId292" name="Group Box 289">
              <controlPr defaultSize="0" autoFill="0" autoPict="0">
                <anchor moveWithCells="1">
                  <from>
                    <xdr:col>3</xdr:col>
                    <xdr:colOff>0</xdr:colOff>
                    <xdr:row>21</xdr:row>
                    <xdr:rowOff>0</xdr:rowOff>
                  </from>
                  <to>
                    <xdr:col>5</xdr:col>
                    <xdr:colOff>12700</xdr:colOff>
                    <xdr:row>22</xdr:row>
                    <xdr:rowOff>0</xdr:rowOff>
                  </to>
                </anchor>
              </controlPr>
            </control>
          </mc:Choice>
        </mc:AlternateContent>
        <mc:AlternateContent xmlns:mc="http://schemas.openxmlformats.org/markup-compatibility/2006">
          <mc:Choice Requires="x14">
            <control shapeId="107861" r:id="rId293" name="Group Box 290">
              <controlPr defaultSize="0" autoFill="0" autoPict="0">
                <anchor moveWithCells="1">
                  <from>
                    <xdr:col>2</xdr:col>
                    <xdr:colOff>984250</xdr:colOff>
                    <xdr:row>7</xdr:row>
                    <xdr:rowOff>285750</xdr:rowOff>
                  </from>
                  <to>
                    <xdr:col>9</xdr:col>
                    <xdr:colOff>1466850</xdr:colOff>
                    <xdr:row>9</xdr:row>
                    <xdr:rowOff>203200</xdr:rowOff>
                  </to>
                </anchor>
              </controlPr>
            </control>
          </mc:Choice>
        </mc:AlternateContent>
        <mc:AlternateContent xmlns:mc="http://schemas.openxmlformats.org/markup-compatibility/2006">
          <mc:Choice Requires="x14">
            <control shapeId="107862" r:id="rId294" name="Option Button 291">
              <controlPr defaultSize="0" autoFill="0" autoLine="0" autoPict="0">
                <anchor moveWithCells="1">
                  <from>
                    <xdr:col>4</xdr:col>
                    <xdr:colOff>95250</xdr:colOff>
                    <xdr:row>8</xdr:row>
                    <xdr:rowOff>19050</xdr:rowOff>
                  </from>
                  <to>
                    <xdr:col>4</xdr:col>
                    <xdr:colOff>685800</xdr:colOff>
                    <xdr:row>8</xdr:row>
                    <xdr:rowOff>203200</xdr:rowOff>
                  </to>
                </anchor>
              </controlPr>
            </control>
          </mc:Choice>
        </mc:AlternateContent>
        <mc:AlternateContent xmlns:mc="http://schemas.openxmlformats.org/markup-compatibility/2006">
          <mc:Choice Requires="x14">
            <control shapeId="107863" r:id="rId295" name="Option Button 292">
              <controlPr defaultSize="0" autoFill="0" autoLine="0" autoPict="0">
                <anchor moveWithCells="1">
                  <from>
                    <xdr:col>5</xdr:col>
                    <xdr:colOff>222250</xdr:colOff>
                    <xdr:row>8</xdr:row>
                    <xdr:rowOff>19050</xdr:rowOff>
                  </from>
                  <to>
                    <xdr:col>5</xdr:col>
                    <xdr:colOff>800100</xdr:colOff>
                    <xdr:row>8</xdr:row>
                    <xdr:rowOff>209550</xdr:rowOff>
                  </to>
                </anchor>
              </controlPr>
            </control>
          </mc:Choice>
        </mc:AlternateContent>
        <mc:AlternateContent xmlns:mc="http://schemas.openxmlformats.org/markup-compatibility/2006">
          <mc:Choice Requires="x14">
            <control shapeId="107866" r:id="rId296" name="Group Box 293">
              <controlPr defaultSize="0" print="0" autoFill="0" autoPict="0">
                <anchor moveWithCells="1">
                  <from>
                    <xdr:col>6</xdr:col>
                    <xdr:colOff>19050</xdr:colOff>
                    <xdr:row>22</xdr:row>
                    <xdr:rowOff>31750</xdr:rowOff>
                  </from>
                  <to>
                    <xdr:col>9</xdr:col>
                    <xdr:colOff>1276350</xdr:colOff>
                    <xdr:row>22</xdr:row>
                    <xdr:rowOff>355600</xdr:rowOff>
                  </to>
                </anchor>
              </controlPr>
            </control>
          </mc:Choice>
        </mc:AlternateContent>
        <mc:AlternateContent xmlns:mc="http://schemas.openxmlformats.org/markup-compatibility/2006">
          <mc:Choice Requires="x14">
            <control shapeId="107867" r:id="rId297" name="Group Box 294">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107868" r:id="rId298" name="Group Box 295">
              <controlPr defaultSize="0" autoFill="0" autoPict="0">
                <anchor moveWithCells="1">
                  <from>
                    <xdr:col>2</xdr:col>
                    <xdr:colOff>984250</xdr:colOff>
                    <xdr:row>22</xdr:row>
                    <xdr:rowOff>0</xdr:rowOff>
                  </from>
                  <to>
                    <xdr:col>7</xdr:col>
                    <xdr:colOff>0</xdr:colOff>
                    <xdr:row>23</xdr:row>
                    <xdr:rowOff>0</xdr:rowOff>
                  </to>
                </anchor>
              </controlPr>
            </control>
          </mc:Choice>
        </mc:AlternateContent>
        <mc:AlternateContent xmlns:mc="http://schemas.openxmlformats.org/markup-compatibility/2006">
          <mc:Choice Requires="x14">
            <control shapeId="107869" r:id="rId299" name="Option Button 296">
              <controlPr defaultSize="0" autoFill="0" autoLine="0" autoPict="0">
                <anchor moveWithCells="1">
                  <from>
                    <xdr:col>5</xdr:col>
                    <xdr:colOff>800100</xdr:colOff>
                    <xdr:row>22</xdr:row>
                    <xdr:rowOff>76200</xdr:rowOff>
                  </from>
                  <to>
                    <xdr:col>5</xdr:col>
                    <xdr:colOff>1104900</xdr:colOff>
                    <xdr:row>22</xdr:row>
                    <xdr:rowOff>323850</xdr:rowOff>
                  </to>
                </anchor>
              </controlPr>
            </control>
          </mc:Choice>
        </mc:AlternateContent>
        <mc:AlternateContent xmlns:mc="http://schemas.openxmlformats.org/markup-compatibility/2006">
          <mc:Choice Requires="x14">
            <control shapeId="107870" r:id="rId300" name="Option Button 297">
              <controlPr defaultSize="0" autoFill="0" autoLine="0" autoPict="0">
                <anchor moveWithCells="1">
                  <from>
                    <xdr:col>4</xdr:col>
                    <xdr:colOff>438150</xdr:colOff>
                    <xdr:row>22</xdr:row>
                    <xdr:rowOff>95250</xdr:rowOff>
                  </from>
                  <to>
                    <xdr:col>4</xdr:col>
                    <xdr:colOff>685800</xdr:colOff>
                    <xdr:row>22</xdr:row>
                    <xdr:rowOff>336550</xdr:rowOff>
                  </to>
                </anchor>
              </controlPr>
            </control>
          </mc:Choice>
        </mc:AlternateContent>
        <mc:AlternateContent xmlns:mc="http://schemas.openxmlformats.org/markup-compatibility/2006">
          <mc:Choice Requires="x14">
            <control shapeId="107871" r:id="rId301" name="Check Box 298">
              <controlPr defaultSize="0" autoFill="0" autoLine="0" autoPict="0">
                <anchor moveWithCells="1">
                  <from>
                    <xdr:col>4</xdr:col>
                    <xdr:colOff>241300</xdr:colOff>
                    <xdr:row>13</xdr:row>
                    <xdr:rowOff>12700</xdr:rowOff>
                  </from>
                  <to>
                    <xdr:col>4</xdr:col>
                    <xdr:colOff>476250</xdr:colOff>
                    <xdr:row>14</xdr:row>
                    <xdr:rowOff>12700</xdr:rowOff>
                  </to>
                </anchor>
              </controlPr>
            </control>
          </mc:Choice>
        </mc:AlternateContent>
        <mc:AlternateContent xmlns:mc="http://schemas.openxmlformats.org/markup-compatibility/2006">
          <mc:Choice Requires="x14">
            <control shapeId="107872" r:id="rId302" name="Check Box 299">
              <controlPr defaultSize="0" autoFill="0" autoLine="0" autoPict="0">
                <anchor moveWithCells="1">
                  <from>
                    <xdr:col>4</xdr:col>
                    <xdr:colOff>241300</xdr:colOff>
                    <xdr:row>14</xdr:row>
                    <xdr:rowOff>12700</xdr:rowOff>
                  </from>
                  <to>
                    <xdr:col>4</xdr:col>
                    <xdr:colOff>431800</xdr:colOff>
                    <xdr:row>14</xdr:row>
                    <xdr:rowOff>241300</xdr:rowOff>
                  </to>
                </anchor>
              </controlPr>
            </control>
          </mc:Choice>
        </mc:AlternateContent>
        <mc:AlternateContent xmlns:mc="http://schemas.openxmlformats.org/markup-compatibility/2006">
          <mc:Choice Requires="x14">
            <control shapeId="107873" r:id="rId303" name="Check Box 300">
              <controlPr defaultSize="0" autoFill="0" autoLine="0" autoPict="0">
                <anchor moveWithCells="1">
                  <from>
                    <xdr:col>4</xdr:col>
                    <xdr:colOff>228600</xdr:colOff>
                    <xdr:row>15</xdr:row>
                    <xdr:rowOff>19050</xdr:rowOff>
                  </from>
                  <to>
                    <xdr:col>4</xdr:col>
                    <xdr:colOff>450850</xdr:colOff>
                    <xdr:row>15</xdr:row>
                    <xdr:rowOff>209550</xdr:rowOff>
                  </to>
                </anchor>
              </controlPr>
            </control>
          </mc:Choice>
        </mc:AlternateContent>
        <mc:AlternateContent xmlns:mc="http://schemas.openxmlformats.org/markup-compatibility/2006">
          <mc:Choice Requires="x14">
            <control shapeId="107874" r:id="rId304" name="Check Box 301">
              <controlPr defaultSize="0" autoFill="0" autoLine="0" autoPict="0">
                <anchor moveWithCells="1">
                  <from>
                    <xdr:col>4</xdr:col>
                    <xdr:colOff>228600</xdr:colOff>
                    <xdr:row>16</xdr:row>
                    <xdr:rowOff>31750</xdr:rowOff>
                  </from>
                  <to>
                    <xdr:col>4</xdr:col>
                    <xdr:colOff>438150</xdr:colOff>
                    <xdr:row>16</xdr:row>
                    <xdr:rowOff>222250</xdr:rowOff>
                  </to>
                </anchor>
              </controlPr>
            </control>
          </mc:Choice>
        </mc:AlternateContent>
        <mc:AlternateContent xmlns:mc="http://schemas.openxmlformats.org/markup-compatibility/2006">
          <mc:Choice Requires="x14">
            <control shapeId="107875" r:id="rId305" name="Check Box 302">
              <controlPr defaultSize="0" autoFill="0" autoLine="0" autoPict="0">
                <anchor moveWithCells="1">
                  <from>
                    <xdr:col>4</xdr:col>
                    <xdr:colOff>241300</xdr:colOff>
                    <xdr:row>17</xdr:row>
                    <xdr:rowOff>38100</xdr:rowOff>
                  </from>
                  <to>
                    <xdr:col>4</xdr:col>
                    <xdr:colOff>419100</xdr:colOff>
                    <xdr:row>17</xdr:row>
                    <xdr:rowOff>222250</xdr:rowOff>
                  </to>
                </anchor>
              </controlPr>
            </control>
          </mc:Choice>
        </mc:AlternateContent>
        <mc:AlternateContent xmlns:mc="http://schemas.openxmlformats.org/markup-compatibility/2006">
          <mc:Choice Requires="x14">
            <control shapeId="107876" r:id="rId306" name="Check Box 303">
              <controlPr defaultSize="0" autoFill="0" autoLine="0" autoPict="0">
                <anchor moveWithCells="1">
                  <from>
                    <xdr:col>4</xdr:col>
                    <xdr:colOff>241300</xdr:colOff>
                    <xdr:row>18</xdr:row>
                    <xdr:rowOff>38100</xdr:rowOff>
                  </from>
                  <to>
                    <xdr:col>4</xdr:col>
                    <xdr:colOff>450850</xdr:colOff>
                    <xdr:row>18</xdr:row>
                    <xdr:rowOff>203200</xdr:rowOff>
                  </to>
                </anchor>
              </controlPr>
            </control>
          </mc:Choice>
        </mc:AlternateContent>
        <mc:AlternateContent xmlns:mc="http://schemas.openxmlformats.org/markup-compatibility/2006">
          <mc:Choice Requires="x14">
            <control shapeId="107877" r:id="rId307" name="Check Box 304">
              <controlPr defaultSize="0" autoFill="0" autoLine="0" autoPict="0">
                <anchor moveWithCells="1">
                  <from>
                    <xdr:col>4</xdr:col>
                    <xdr:colOff>228600</xdr:colOff>
                    <xdr:row>19</xdr:row>
                    <xdr:rowOff>19050</xdr:rowOff>
                  </from>
                  <to>
                    <xdr:col>4</xdr:col>
                    <xdr:colOff>412750</xdr:colOff>
                    <xdr:row>19</xdr:row>
                    <xdr:rowOff>209550</xdr:rowOff>
                  </to>
                </anchor>
              </controlPr>
            </control>
          </mc:Choice>
        </mc:AlternateContent>
        <mc:AlternateContent xmlns:mc="http://schemas.openxmlformats.org/markup-compatibility/2006">
          <mc:Choice Requires="x14">
            <control shapeId="107878" r:id="rId308" name="Check Box 305">
              <controlPr defaultSize="0" autoFill="0" autoLine="0" autoPict="0">
                <anchor moveWithCells="1">
                  <from>
                    <xdr:col>4</xdr:col>
                    <xdr:colOff>209550</xdr:colOff>
                    <xdr:row>20</xdr:row>
                    <xdr:rowOff>19050</xdr:rowOff>
                  </from>
                  <to>
                    <xdr:col>4</xdr:col>
                    <xdr:colOff>431800</xdr:colOff>
                    <xdr:row>20</xdr:row>
                    <xdr:rowOff>228600</xdr:rowOff>
                  </to>
                </anchor>
              </controlPr>
            </control>
          </mc:Choice>
        </mc:AlternateContent>
        <mc:AlternateContent xmlns:mc="http://schemas.openxmlformats.org/markup-compatibility/2006">
          <mc:Choice Requires="x14">
            <control shapeId="107879" r:id="rId309" name="Check Box 306">
              <controlPr defaultSize="0" autoFill="0" autoLine="0" autoPict="0">
                <anchor moveWithCells="1">
                  <from>
                    <xdr:col>2</xdr:col>
                    <xdr:colOff>698500</xdr:colOff>
                    <xdr:row>18</xdr:row>
                    <xdr:rowOff>31750</xdr:rowOff>
                  </from>
                  <to>
                    <xdr:col>2</xdr:col>
                    <xdr:colOff>889000</xdr:colOff>
                    <xdr:row>18</xdr:row>
                    <xdr:rowOff>190500</xdr:rowOff>
                  </to>
                </anchor>
              </controlPr>
            </control>
          </mc:Choice>
        </mc:AlternateContent>
        <mc:AlternateContent xmlns:mc="http://schemas.openxmlformats.org/markup-compatibility/2006">
          <mc:Choice Requires="x14">
            <control shapeId="107880" r:id="rId310" name="Option Button 307">
              <controlPr defaultSize="0" autoFill="0" autoLine="0" autoPict="0">
                <anchor moveWithCells="1">
                  <from>
                    <xdr:col>8</xdr:col>
                    <xdr:colOff>965200</xdr:colOff>
                    <xdr:row>63</xdr:row>
                    <xdr:rowOff>107950</xdr:rowOff>
                  </from>
                  <to>
                    <xdr:col>8</xdr:col>
                    <xdr:colOff>1174750</xdr:colOff>
                    <xdr:row>63</xdr:row>
                    <xdr:rowOff>298450</xdr:rowOff>
                  </to>
                </anchor>
              </controlPr>
            </control>
          </mc:Choice>
        </mc:AlternateContent>
        <mc:AlternateContent xmlns:mc="http://schemas.openxmlformats.org/markup-compatibility/2006">
          <mc:Choice Requires="x14">
            <control shapeId="107881" r:id="rId311" name="Option Button 308">
              <controlPr defaultSize="0" autoFill="0" autoLine="0" autoPict="0">
                <anchor moveWithCells="1">
                  <from>
                    <xdr:col>6</xdr:col>
                    <xdr:colOff>736600</xdr:colOff>
                    <xdr:row>63</xdr:row>
                    <xdr:rowOff>107950</xdr:rowOff>
                  </from>
                  <to>
                    <xdr:col>6</xdr:col>
                    <xdr:colOff>933450</xdr:colOff>
                    <xdr:row>63</xdr:row>
                    <xdr:rowOff>317500</xdr:rowOff>
                  </to>
                </anchor>
              </controlPr>
            </control>
          </mc:Choice>
        </mc:AlternateContent>
        <mc:AlternateContent xmlns:mc="http://schemas.openxmlformats.org/markup-compatibility/2006">
          <mc:Choice Requires="x14">
            <control shapeId="107882" r:id="rId312" name="Group Box 309">
              <controlPr defaultSize="0" autoFill="0" autoPict="0">
                <anchor moveWithCells="1">
                  <from>
                    <xdr:col>6</xdr:col>
                    <xdr:colOff>222250</xdr:colOff>
                    <xdr:row>79</xdr:row>
                    <xdr:rowOff>19050</xdr:rowOff>
                  </from>
                  <to>
                    <xdr:col>9</xdr:col>
                    <xdr:colOff>190500</xdr:colOff>
                    <xdr:row>79</xdr:row>
                    <xdr:rowOff>361950</xdr:rowOff>
                  </to>
                </anchor>
              </controlPr>
            </control>
          </mc:Choice>
        </mc:AlternateContent>
        <mc:AlternateContent xmlns:mc="http://schemas.openxmlformats.org/markup-compatibility/2006">
          <mc:Choice Requires="x14">
            <control shapeId="107883" r:id="rId313" name="Group Box 310">
              <controlPr defaultSize="0" autoFill="0" autoPict="0">
                <anchor moveWithCells="1">
                  <from>
                    <xdr:col>6</xdr:col>
                    <xdr:colOff>222250</xdr:colOff>
                    <xdr:row>80</xdr:row>
                    <xdr:rowOff>19050</xdr:rowOff>
                  </from>
                  <to>
                    <xdr:col>9</xdr:col>
                    <xdr:colOff>190500</xdr:colOff>
                    <xdr:row>80</xdr:row>
                    <xdr:rowOff>361950</xdr:rowOff>
                  </to>
                </anchor>
              </controlPr>
            </control>
          </mc:Choice>
        </mc:AlternateContent>
        <mc:AlternateContent xmlns:mc="http://schemas.openxmlformats.org/markup-compatibility/2006">
          <mc:Choice Requires="x14">
            <control shapeId="107884" r:id="rId314" name="Group Box 311">
              <controlPr defaultSize="0" autoFill="0" autoPict="0">
                <anchor moveWithCells="1">
                  <from>
                    <xdr:col>6</xdr:col>
                    <xdr:colOff>222250</xdr:colOff>
                    <xdr:row>81</xdr:row>
                    <xdr:rowOff>19050</xdr:rowOff>
                  </from>
                  <to>
                    <xdr:col>9</xdr:col>
                    <xdr:colOff>190500</xdr:colOff>
                    <xdr:row>81</xdr:row>
                    <xdr:rowOff>361950</xdr:rowOff>
                  </to>
                </anchor>
              </controlPr>
            </control>
          </mc:Choice>
        </mc:AlternateContent>
        <mc:AlternateContent xmlns:mc="http://schemas.openxmlformats.org/markup-compatibility/2006">
          <mc:Choice Requires="x14">
            <control shapeId="107885" r:id="rId315" name="Group Box 312">
              <controlPr defaultSize="0" autoFill="0" autoPict="0">
                <anchor moveWithCells="1">
                  <from>
                    <xdr:col>5</xdr:col>
                    <xdr:colOff>1485900</xdr:colOff>
                    <xdr:row>79</xdr:row>
                    <xdr:rowOff>0</xdr:rowOff>
                  </from>
                  <to>
                    <xdr:col>9</xdr:col>
                    <xdr:colOff>1466850</xdr:colOff>
                    <xdr:row>80</xdr:row>
                    <xdr:rowOff>0</xdr:rowOff>
                  </to>
                </anchor>
              </controlPr>
            </control>
          </mc:Choice>
        </mc:AlternateContent>
        <mc:AlternateContent xmlns:mc="http://schemas.openxmlformats.org/markup-compatibility/2006">
          <mc:Choice Requires="x14">
            <control shapeId="107886" r:id="rId316" name="Option Button 313">
              <controlPr defaultSize="0" autoFill="0" autoLine="0" autoPict="0">
                <anchor moveWithCells="1">
                  <from>
                    <xdr:col>6</xdr:col>
                    <xdr:colOff>800100</xdr:colOff>
                    <xdr:row>79</xdr:row>
                    <xdr:rowOff>127000</xdr:rowOff>
                  </from>
                  <to>
                    <xdr:col>6</xdr:col>
                    <xdr:colOff>1009650</xdr:colOff>
                    <xdr:row>79</xdr:row>
                    <xdr:rowOff>304800</xdr:rowOff>
                  </to>
                </anchor>
              </controlPr>
            </control>
          </mc:Choice>
        </mc:AlternateContent>
        <mc:AlternateContent xmlns:mc="http://schemas.openxmlformats.org/markup-compatibility/2006">
          <mc:Choice Requires="x14">
            <control shapeId="107887" r:id="rId317" name="Option Button 314">
              <controlPr defaultSize="0" autoFill="0" autoLine="0" autoPict="0">
                <anchor moveWithCells="1">
                  <from>
                    <xdr:col>8</xdr:col>
                    <xdr:colOff>838200</xdr:colOff>
                    <xdr:row>79</xdr:row>
                    <xdr:rowOff>114300</xdr:rowOff>
                  </from>
                  <to>
                    <xdr:col>8</xdr:col>
                    <xdr:colOff>1066800</xdr:colOff>
                    <xdr:row>79</xdr:row>
                    <xdr:rowOff>285750</xdr:rowOff>
                  </to>
                </anchor>
              </controlPr>
            </control>
          </mc:Choice>
        </mc:AlternateContent>
        <mc:AlternateContent xmlns:mc="http://schemas.openxmlformats.org/markup-compatibility/2006">
          <mc:Choice Requires="x14">
            <control shapeId="107888" r:id="rId318" name="Group Box 315">
              <controlPr defaultSize="0" autoFill="0" autoPict="0">
                <anchor moveWithCells="1">
                  <from>
                    <xdr:col>6</xdr:col>
                    <xdr:colOff>0</xdr:colOff>
                    <xdr:row>79</xdr:row>
                    <xdr:rowOff>374650</xdr:rowOff>
                  </from>
                  <to>
                    <xdr:col>9</xdr:col>
                    <xdr:colOff>1466850</xdr:colOff>
                    <xdr:row>81</xdr:row>
                    <xdr:rowOff>0</xdr:rowOff>
                  </to>
                </anchor>
              </controlPr>
            </control>
          </mc:Choice>
        </mc:AlternateContent>
        <mc:AlternateContent xmlns:mc="http://schemas.openxmlformats.org/markup-compatibility/2006">
          <mc:Choice Requires="x14">
            <control shapeId="107889" r:id="rId319" name="Option Button 316">
              <controlPr defaultSize="0" autoFill="0" autoLine="0" autoPict="0">
                <anchor moveWithCells="1">
                  <from>
                    <xdr:col>6</xdr:col>
                    <xdr:colOff>800100</xdr:colOff>
                    <xdr:row>80</xdr:row>
                    <xdr:rowOff>107950</xdr:rowOff>
                  </from>
                  <to>
                    <xdr:col>6</xdr:col>
                    <xdr:colOff>1022350</xdr:colOff>
                    <xdr:row>80</xdr:row>
                    <xdr:rowOff>285750</xdr:rowOff>
                  </to>
                </anchor>
              </controlPr>
            </control>
          </mc:Choice>
        </mc:AlternateContent>
        <mc:AlternateContent xmlns:mc="http://schemas.openxmlformats.org/markup-compatibility/2006">
          <mc:Choice Requires="x14">
            <control shapeId="107890" r:id="rId320" name="Option Button 317">
              <controlPr defaultSize="0" autoFill="0" autoLine="0" autoPict="0">
                <anchor moveWithCells="1">
                  <from>
                    <xdr:col>8</xdr:col>
                    <xdr:colOff>838200</xdr:colOff>
                    <xdr:row>80</xdr:row>
                    <xdr:rowOff>76200</xdr:rowOff>
                  </from>
                  <to>
                    <xdr:col>8</xdr:col>
                    <xdr:colOff>1066800</xdr:colOff>
                    <xdr:row>80</xdr:row>
                    <xdr:rowOff>279400</xdr:rowOff>
                  </to>
                </anchor>
              </controlPr>
            </control>
          </mc:Choice>
        </mc:AlternateContent>
        <mc:AlternateContent xmlns:mc="http://schemas.openxmlformats.org/markup-compatibility/2006">
          <mc:Choice Requires="x14">
            <control shapeId="107891" r:id="rId321" name="Group Box 318">
              <controlPr defaultSize="0" autoFill="0" autoPict="0">
                <anchor moveWithCells="1">
                  <from>
                    <xdr:col>6</xdr:col>
                    <xdr:colOff>0</xdr:colOff>
                    <xdr:row>80</xdr:row>
                    <xdr:rowOff>374650</xdr:rowOff>
                  </from>
                  <to>
                    <xdr:col>9</xdr:col>
                    <xdr:colOff>1466850</xdr:colOff>
                    <xdr:row>81</xdr:row>
                    <xdr:rowOff>374650</xdr:rowOff>
                  </to>
                </anchor>
              </controlPr>
            </control>
          </mc:Choice>
        </mc:AlternateContent>
        <mc:AlternateContent xmlns:mc="http://schemas.openxmlformats.org/markup-compatibility/2006">
          <mc:Choice Requires="x14">
            <control shapeId="107892" r:id="rId322" name="Option Button 319">
              <controlPr defaultSize="0" autoFill="0" autoLine="0" autoPict="0">
                <anchor moveWithCells="1">
                  <from>
                    <xdr:col>6</xdr:col>
                    <xdr:colOff>793750</xdr:colOff>
                    <xdr:row>81</xdr:row>
                    <xdr:rowOff>76200</xdr:rowOff>
                  </from>
                  <to>
                    <xdr:col>6</xdr:col>
                    <xdr:colOff>1028700</xdr:colOff>
                    <xdr:row>81</xdr:row>
                    <xdr:rowOff>298450</xdr:rowOff>
                  </to>
                </anchor>
              </controlPr>
            </control>
          </mc:Choice>
        </mc:AlternateContent>
        <mc:AlternateContent xmlns:mc="http://schemas.openxmlformats.org/markup-compatibility/2006">
          <mc:Choice Requires="x14">
            <control shapeId="107893" r:id="rId323" name="Option Button 320">
              <controlPr defaultSize="0" autoFill="0" autoLine="0" autoPict="0">
                <anchor moveWithCells="1">
                  <from>
                    <xdr:col>8</xdr:col>
                    <xdr:colOff>838200</xdr:colOff>
                    <xdr:row>81</xdr:row>
                    <xdr:rowOff>76200</xdr:rowOff>
                  </from>
                  <to>
                    <xdr:col>8</xdr:col>
                    <xdr:colOff>1060450</xdr:colOff>
                    <xdr:row>81</xdr:row>
                    <xdr:rowOff>279400</xdr:rowOff>
                  </to>
                </anchor>
              </controlPr>
            </control>
          </mc:Choice>
        </mc:AlternateContent>
        <mc:AlternateContent xmlns:mc="http://schemas.openxmlformats.org/markup-compatibility/2006">
          <mc:Choice Requires="x14">
            <control shapeId="107894" r:id="rId324" name="Option Button 321">
              <controlPr defaultSize="0" autoFill="0" autoLine="0" autoPict="0" altText="令和">
                <anchor moveWithCells="1">
                  <from>
                    <xdr:col>5</xdr:col>
                    <xdr:colOff>1200150</xdr:colOff>
                    <xdr:row>8</xdr:row>
                    <xdr:rowOff>0</xdr:rowOff>
                  </from>
                  <to>
                    <xdr:col>6</xdr:col>
                    <xdr:colOff>590550</xdr:colOff>
                    <xdr:row>9</xdr:row>
                    <xdr:rowOff>0</xdr:rowOff>
                  </to>
                </anchor>
              </controlPr>
            </control>
          </mc:Choice>
        </mc:AlternateContent>
        <mc:AlternateContent xmlns:mc="http://schemas.openxmlformats.org/markup-compatibility/2006">
          <mc:Choice Requires="x14">
            <control shapeId="107895" r:id="rId325" name="Option Button 322">
              <controlPr defaultSize="0" autoFill="0" autoLine="0" autoPict="0">
                <anchor moveWithCells="1">
                  <from>
                    <xdr:col>6</xdr:col>
                    <xdr:colOff>495300</xdr:colOff>
                    <xdr:row>74</xdr:row>
                    <xdr:rowOff>88900</xdr:rowOff>
                  </from>
                  <to>
                    <xdr:col>6</xdr:col>
                    <xdr:colOff>774700</xdr:colOff>
                    <xdr:row>74</xdr:row>
                    <xdr:rowOff>323850</xdr:rowOff>
                  </to>
                </anchor>
              </controlPr>
            </control>
          </mc:Choice>
        </mc:AlternateContent>
        <mc:AlternateContent xmlns:mc="http://schemas.openxmlformats.org/markup-compatibility/2006">
          <mc:Choice Requires="x14">
            <control shapeId="107897" r:id="rId326" name="Option Button 323">
              <controlPr defaultSize="0" autoFill="0" autoLine="0" autoPict="0">
                <anchor moveWithCells="1">
                  <from>
                    <xdr:col>8</xdr:col>
                    <xdr:colOff>469900</xdr:colOff>
                    <xdr:row>74</xdr:row>
                    <xdr:rowOff>69850</xdr:rowOff>
                  </from>
                  <to>
                    <xdr:col>8</xdr:col>
                    <xdr:colOff>679450</xdr:colOff>
                    <xdr:row>74</xdr:row>
                    <xdr:rowOff>317500</xdr:rowOff>
                  </to>
                </anchor>
              </controlPr>
            </control>
          </mc:Choice>
        </mc:AlternateContent>
        <mc:AlternateContent xmlns:mc="http://schemas.openxmlformats.org/markup-compatibility/2006">
          <mc:Choice Requires="x14">
            <control shapeId="107898" r:id="rId327" name="Group Box 324">
              <controlPr defaultSize="0" autoFill="0" autoPict="0">
                <anchor moveWithCells="1">
                  <from>
                    <xdr:col>6</xdr:col>
                    <xdr:colOff>171450</xdr:colOff>
                    <xdr:row>74</xdr:row>
                    <xdr:rowOff>57150</xdr:rowOff>
                  </from>
                  <to>
                    <xdr:col>9</xdr:col>
                    <xdr:colOff>533400</xdr:colOff>
                    <xdr:row>74</xdr:row>
                    <xdr:rowOff>342900</xdr:rowOff>
                  </to>
                </anchor>
              </controlPr>
            </control>
          </mc:Choice>
        </mc:AlternateContent>
        <mc:AlternateContent xmlns:mc="http://schemas.openxmlformats.org/markup-compatibility/2006">
          <mc:Choice Requires="x14">
            <control shapeId="107899" r:id="rId328" name="Group Box 325">
              <controlPr defaultSize="0" autoFill="0" autoPict="0">
                <anchor moveWithCells="1">
                  <from>
                    <xdr:col>1</xdr:col>
                    <xdr:colOff>76200</xdr:colOff>
                    <xdr:row>60</xdr:row>
                    <xdr:rowOff>12700</xdr:rowOff>
                  </from>
                  <to>
                    <xdr:col>8</xdr:col>
                    <xdr:colOff>1212850</xdr:colOff>
                    <xdr:row>60</xdr:row>
                    <xdr:rowOff>361950</xdr:rowOff>
                  </to>
                </anchor>
              </controlPr>
            </control>
          </mc:Choice>
        </mc:AlternateContent>
        <mc:AlternateContent xmlns:mc="http://schemas.openxmlformats.org/markup-compatibility/2006">
          <mc:Choice Requires="x14">
            <control shapeId="107900" r:id="rId329" name="Group Box 326">
              <controlPr defaultSize="0" autoFill="0" autoPict="0">
                <anchor moveWithCells="1">
                  <from>
                    <xdr:col>6</xdr:col>
                    <xdr:colOff>190500</xdr:colOff>
                    <xdr:row>63</xdr:row>
                    <xdr:rowOff>76200</xdr:rowOff>
                  </from>
                  <to>
                    <xdr:col>9</xdr:col>
                    <xdr:colOff>1447800</xdr:colOff>
                    <xdr:row>63</xdr:row>
                    <xdr:rowOff>457200</xdr:rowOff>
                  </to>
                </anchor>
              </controlPr>
            </control>
          </mc:Choice>
        </mc:AlternateContent>
        <mc:AlternateContent xmlns:mc="http://schemas.openxmlformats.org/markup-compatibility/2006">
          <mc:Choice Requires="x14">
            <control shapeId="107908" r:id="rId330" name="Group Box 327">
              <controlPr defaultSize="0" autoFill="0" autoPict="0">
                <anchor moveWithCells="1">
                  <from>
                    <xdr:col>6</xdr:col>
                    <xdr:colOff>95250</xdr:colOff>
                    <xdr:row>44</xdr:row>
                    <xdr:rowOff>190500</xdr:rowOff>
                  </from>
                  <to>
                    <xdr:col>9</xdr:col>
                    <xdr:colOff>1143000</xdr:colOff>
                    <xdr:row>45</xdr:row>
                    <xdr:rowOff>57150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B3F96-214F-4F4C-A294-FBBA05271CFE}">
  <dimension ref="A1:D79"/>
  <sheetViews>
    <sheetView showGridLines="0" view="pageBreakPreview" zoomScaleNormal="100" zoomScaleSheetLayoutView="100" workbookViewId="0">
      <selection activeCell="E12" sqref="E12"/>
    </sheetView>
  </sheetViews>
  <sheetFormatPr defaultColWidth="9" defaultRowHeight="18"/>
  <cols>
    <col min="1" max="1" width="12.25" style="54" customWidth="1"/>
    <col min="2" max="2" width="42.75" style="54" customWidth="1"/>
    <col min="3" max="3" width="36.83203125" style="54" customWidth="1"/>
    <col min="4" max="16384" width="9" style="54"/>
  </cols>
  <sheetData>
    <row r="1" spans="1:4">
      <c r="A1" s="448" t="s">
        <v>4941</v>
      </c>
      <c r="B1" s="448"/>
    </row>
    <row r="2" spans="1:4" ht="29.25" customHeight="1">
      <c r="A2" s="449" t="s">
        <v>4942</v>
      </c>
      <c r="B2" s="449"/>
      <c r="C2" s="449"/>
      <c r="D2" s="54" t="s">
        <v>4943</v>
      </c>
    </row>
    <row r="3" spans="1:4" s="55" customFormat="1" ht="53.25" customHeight="1">
      <c r="A3" s="447" t="s">
        <v>4944</v>
      </c>
      <c r="B3" s="450"/>
      <c r="C3" s="450"/>
    </row>
    <row r="4" spans="1:4" s="55" customFormat="1" ht="168.75" customHeight="1">
      <c r="A4" s="447" t="s">
        <v>4945</v>
      </c>
      <c r="B4" s="447"/>
      <c r="C4" s="447"/>
    </row>
    <row r="5" spans="1:4" s="55" customFormat="1" ht="207.75" customHeight="1">
      <c r="A5" s="447"/>
      <c r="B5" s="447"/>
      <c r="C5" s="447"/>
    </row>
    <row r="6" spans="1:4" ht="20.25" customHeight="1">
      <c r="A6" s="451" t="s">
        <v>4946</v>
      </c>
      <c r="B6" s="452"/>
      <c r="C6" s="452"/>
    </row>
    <row r="7" spans="1:4" ht="238.5" customHeight="1">
      <c r="A7" s="447" t="s">
        <v>4947</v>
      </c>
      <c r="B7" s="447"/>
      <c r="C7" s="447"/>
    </row>
    <row r="8" spans="1:4" ht="220.5" customHeight="1">
      <c r="A8" s="447"/>
      <c r="B8" s="447"/>
      <c r="C8" s="447"/>
    </row>
    <row r="9" spans="1:4" ht="190.5" customHeight="1">
      <c r="A9" s="447"/>
      <c r="B9" s="447"/>
      <c r="C9" s="447"/>
    </row>
    <row r="10" spans="1:4" ht="225" customHeight="1">
      <c r="A10" s="447"/>
      <c r="B10" s="447"/>
      <c r="C10" s="447"/>
    </row>
    <row r="11" spans="1:4" ht="326.25" customHeight="1">
      <c r="A11" s="447"/>
      <c r="B11" s="447"/>
      <c r="C11" s="447"/>
    </row>
    <row r="12" spans="1:4" ht="204.75" customHeight="1">
      <c r="A12" s="447" t="s">
        <v>4948</v>
      </c>
      <c r="B12" s="447"/>
      <c r="C12" s="447"/>
    </row>
    <row r="13" spans="1:4" ht="243" customHeight="1">
      <c r="A13" s="447"/>
      <c r="B13" s="447"/>
      <c r="C13" s="447"/>
    </row>
    <row r="14" spans="1:4" ht="146.25" customHeight="1">
      <c r="A14" s="447"/>
      <c r="B14" s="447"/>
      <c r="C14" s="447"/>
    </row>
    <row r="15" spans="1:4">
      <c r="A15" s="56" t="s">
        <v>4949</v>
      </c>
      <c r="B15" s="56"/>
      <c r="C15" s="56"/>
    </row>
    <row r="16" spans="1:4" ht="114" customHeight="1">
      <c r="A16" s="447" t="s">
        <v>4950</v>
      </c>
      <c r="B16" s="447"/>
      <c r="C16" s="447"/>
    </row>
    <row r="17" spans="1:3" ht="114" customHeight="1">
      <c r="A17" s="447"/>
      <c r="B17" s="447"/>
      <c r="C17" s="447"/>
    </row>
    <row r="18" spans="1:3" ht="114" customHeight="1">
      <c r="A18" s="447"/>
      <c r="B18" s="447"/>
      <c r="C18" s="447"/>
    </row>
    <row r="19" spans="1:3" ht="103.5" customHeight="1">
      <c r="A19" s="447"/>
      <c r="B19" s="447"/>
      <c r="C19" s="447"/>
    </row>
    <row r="20" spans="1:3" ht="15.75" customHeight="1">
      <c r="A20" s="447" t="s">
        <v>4951</v>
      </c>
      <c r="B20" s="447"/>
      <c r="C20" s="447"/>
    </row>
    <row r="21" spans="1:3" ht="54" customHeight="1">
      <c r="A21" s="447" t="s">
        <v>4952</v>
      </c>
      <c r="B21" s="447"/>
      <c r="C21" s="447"/>
    </row>
    <row r="22" spans="1:3" s="55" customFormat="1" ht="41.15" customHeight="1">
      <c r="A22" s="447"/>
      <c r="B22" s="447"/>
      <c r="C22" s="447"/>
    </row>
    <row r="23" spans="1:3" ht="43.5" customHeight="1">
      <c r="A23" s="447"/>
      <c r="B23" s="447"/>
      <c r="C23" s="447"/>
    </row>
    <row r="24" spans="1:3" ht="15" customHeight="1">
      <c r="A24" s="447"/>
      <c r="B24" s="447"/>
      <c r="C24" s="447"/>
    </row>
    <row r="25" spans="1:3" ht="108" customHeight="1">
      <c r="A25" s="447"/>
      <c r="B25" s="447"/>
      <c r="C25" s="447"/>
    </row>
    <row r="26" spans="1:3" ht="51" customHeight="1">
      <c r="A26" s="447"/>
      <c r="B26" s="447"/>
      <c r="C26" s="447"/>
    </row>
    <row r="27" spans="1:3" ht="15" customHeight="1">
      <c r="A27" s="447"/>
      <c r="B27" s="447"/>
      <c r="C27" s="447"/>
    </row>
    <row r="28" spans="1:3" ht="41.15" customHeight="1"/>
    <row r="29" spans="1:3" ht="15" customHeight="1"/>
    <row r="30" spans="1:3" ht="15" customHeight="1"/>
    <row r="31" spans="1:3" ht="15" customHeight="1"/>
    <row r="32" spans="1:3" ht="15" customHeight="1"/>
    <row r="33" s="54" customFormat="1" ht="27" customHeight="1"/>
    <row r="34" s="54" customFormat="1" ht="27" customHeight="1"/>
    <row r="35" s="54" customFormat="1" ht="27" customHeight="1"/>
    <row r="36" s="54" customFormat="1" ht="15" customHeight="1"/>
    <row r="37" s="54" customFormat="1" ht="27" customHeight="1"/>
    <row r="38" s="54" customFormat="1" ht="15" customHeight="1"/>
    <row r="39" s="54" customFormat="1" ht="15" customHeight="1"/>
    <row r="40" s="54" customFormat="1" ht="27" customHeight="1"/>
    <row r="41" s="54" customFormat="1" ht="27" customHeight="1"/>
    <row r="42" s="54" customFormat="1" ht="15" customHeight="1"/>
    <row r="50" s="54" customFormat="1" ht="27" customHeight="1"/>
    <row r="51" s="54" customFormat="1" ht="15" customHeight="1"/>
    <row r="52" s="54" customFormat="1" ht="25.5" customHeight="1"/>
    <row r="54" s="54" customFormat="1" ht="17.149999999999999" customHeight="1"/>
    <row r="56" s="54" customFormat="1"/>
    <row r="57" s="54" customFormat="1" ht="15" customHeight="1"/>
    <row r="58" s="54" customFormat="1" ht="15" customHeight="1"/>
    <row r="59" s="54" customFormat="1" ht="70.5" customHeight="1"/>
    <row r="60" s="54" customFormat="1" ht="15" customHeight="1"/>
    <row r="61" s="54" customFormat="1" ht="27" customHeight="1"/>
    <row r="65" s="54" customFormat="1" ht="18" customHeight="1"/>
    <row r="71" s="54" customFormat="1" ht="38.25" customHeight="1"/>
    <row r="73" s="54" customFormat="1" ht="39" customHeight="1"/>
    <row r="79" s="54" customFormat="1" ht="38.25" customHeight="1"/>
  </sheetData>
  <mergeCells count="10">
    <mergeCell ref="A12:C14"/>
    <mergeCell ref="A16:C19"/>
    <mergeCell ref="A20:C20"/>
    <mergeCell ref="A21:C27"/>
    <mergeCell ref="A1:B1"/>
    <mergeCell ref="A2:C2"/>
    <mergeCell ref="A3:C3"/>
    <mergeCell ref="A4:C5"/>
    <mergeCell ref="A6:C6"/>
    <mergeCell ref="A7:C11"/>
  </mergeCells>
  <phoneticPr fontId="1"/>
  <printOptions horizontalCentered="1"/>
  <pageMargins left="0.74803149606299213" right="0.74803149606299213" top="0.59055118110236227" bottom="0.59055118110236227" header="0.51181102362204722" footer="0.51181102362204722"/>
  <pageSetup paperSize="9" scale="62" fitToHeight="3" orientation="portrait" r:id="rId1"/>
  <rowBreaks count="3" manualBreakCount="3">
    <brk id="5" max="2" man="1"/>
    <brk id="11" max="2" man="1"/>
    <brk id="14" max="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C449F-DC5D-4B9F-B092-A9AD0481ECF1}">
  <sheetPr>
    <pageSetUpPr fitToPage="1"/>
  </sheetPr>
  <dimension ref="A1:H47"/>
  <sheetViews>
    <sheetView workbookViewId="0"/>
  </sheetViews>
  <sheetFormatPr defaultColWidth="9" defaultRowHeight="16.5"/>
  <cols>
    <col min="1" max="1" width="24.83203125" style="48" customWidth="1"/>
    <col min="2" max="4" width="24.83203125" style="49" customWidth="1"/>
    <col min="5" max="5" width="18.25" style="49" customWidth="1"/>
    <col min="6" max="6" width="17.08203125" style="49" customWidth="1"/>
    <col min="7" max="7" width="19.25" style="49" customWidth="1"/>
    <col min="8" max="8" width="15.08203125" style="49" customWidth="1"/>
    <col min="9" max="16384" width="9" style="45"/>
  </cols>
  <sheetData>
    <row r="1" spans="1:8">
      <c r="A1" s="47" t="s">
        <v>223</v>
      </c>
      <c r="B1" s="47" t="s">
        <v>224</v>
      </c>
      <c r="C1" s="453" t="s">
        <v>225</v>
      </c>
      <c r="D1" s="453"/>
      <c r="E1" s="453"/>
      <c r="F1" s="453"/>
      <c r="G1" s="453"/>
      <c r="H1" s="453"/>
    </row>
    <row r="2" spans="1:8">
      <c r="A2" s="454" t="s">
        <v>226</v>
      </c>
      <c r="B2" s="46" t="s">
        <v>227</v>
      </c>
      <c r="C2" s="455" t="s">
        <v>228</v>
      </c>
      <c r="D2" s="455"/>
      <c r="E2" s="455"/>
      <c r="F2" s="455"/>
      <c r="G2" s="455"/>
      <c r="H2" s="455"/>
    </row>
    <row r="3" spans="1:8">
      <c r="A3" s="454"/>
      <c r="B3" s="46" t="s">
        <v>229</v>
      </c>
      <c r="C3" s="455" t="s">
        <v>230</v>
      </c>
      <c r="D3" s="455"/>
      <c r="E3" s="455"/>
      <c r="F3" s="455"/>
      <c r="G3" s="455"/>
      <c r="H3" s="455"/>
    </row>
    <row r="4" spans="1:8" ht="27" customHeight="1">
      <c r="A4" s="454"/>
      <c r="B4" s="46" t="s">
        <v>231</v>
      </c>
      <c r="C4" s="456" t="s">
        <v>232</v>
      </c>
      <c r="D4" s="456"/>
      <c r="E4" s="456"/>
      <c r="F4" s="456"/>
      <c r="G4" s="456"/>
      <c r="H4" s="456"/>
    </row>
    <row r="5" spans="1:8" ht="27" customHeight="1">
      <c r="A5" s="454"/>
      <c r="B5" s="46" t="s">
        <v>233</v>
      </c>
      <c r="C5" s="456" t="s">
        <v>234</v>
      </c>
      <c r="D5" s="456"/>
      <c r="E5" s="456"/>
      <c r="F5" s="456"/>
      <c r="G5" s="456"/>
      <c r="H5" s="456"/>
    </row>
    <row r="6" spans="1:8">
      <c r="A6" s="454"/>
      <c r="B6" s="46" t="s">
        <v>235</v>
      </c>
      <c r="C6" s="455" t="s">
        <v>236</v>
      </c>
      <c r="D6" s="455"/>
      <c r="E6" s="455"/>
      <c r="F6" s="455"/>
      <c r="G6" s="455"/>
      <c r="H6" s="455"/>
    </row>
    <row r="7" spans="1:8">
      <c r="A7" s="454" t="s">
        <v>237</v>
      </c>
      <c r="B7" s="46" t="s">
        <v>238</v>
      </c>
      <c r="C7" s="455" t="s">
        <v>239</v>
      </c>
      <c r="D7" s="455"/>
      <c r="E7" s="455"/>
      <c r="F7" s="455"/>
      <c r="G7" s="455"/>
      <c r="H7" s="455"/>
    </row>
    <row r="8" spans="1:8">
      <c r="A8" s="454"/>
      <c r="B8" s="46" t="s">
        <v>240</v>
      </c>
      <c r="C8" s="455" t="s">
        <v>241</v>
      </c>
      <c r="D8" s="455"/>
      <c r="E8" s="455"/>
      <c r="F8" s="455"/>
      <c r="G8" s="455"/>
      <c r="H8" s="455"/>
    </row>
    <row r="9" spans="1:8">
      <c r="A9" s="454" t="s">
        <v>242</v>
      </c>
      <c r="B9" s="46" t="s">
        <v>243</v>
      </c>
      <c r="C9" s="455" t="s">
        <v>244</v>
      </c>
      <c r="D9" s="455"/>
      <c r="E9" s="455"/>
      <c r="F9" s="455"/>
      <c r="G9" s="455"/>
      <c r="H9" s="455"/>
    </row>
    <row r="10" spans="1:8">
      <c r="A10" s="454"/>
      <c r="B10" s="46" t="s">
        <v>245</v>
      </c>
      <c r="C10" s="455" t="s">
        <v>246</v>
      </c>
      <c r="D10" s="455"/>
      <c r="E10" s="455"/>
      <c r="F10" s="455"/>
      <c r="G10" s="455"/>
      <c r="H10" s="455"/>
    </row>
    <row r="11" spans="1:8">
      <c r="A11" s="454"/>
      <c r="B11" s="46" t="s">
        <v>247</v>
      </c>
      <c r="C11" s="455" t="s">
        <v>248</v>
      </c>
      <c r="D11" s="455"/>
      <c r="E11" s="455"/>
      <c r="F11" s="455"/>
      <c r="G11" s="455"/>
      <c r="H11" s="455"/>
    </row>
    <row r="12" spans="1:8">
      <c r="A12" s="454"/>
      <c r="B12" s="46" t="s">
        <v>249</v>
      </c>
      <c r="C12" s="455" t="s">
        <v>250</v>
      </c>
      <c r="D12" s="455"/>
      <c r="E12" s="455"/>
      <c r="F12" s="455"/>
      <c r="G12" s="455"/>
      <c r="H12" s="455"/>
    </row>
    <row r="13" spans="1:8">
      <c r="A13" s="46" t="s">
        <v>251</v>
      </c>
      <c r="B13" s="46" t="s">
        <v>252</v>
      </c>
      <c r="C13" s="455" t="s">
        <v>253</v>
      </c>
      <c r="D13" s="455"/>
      <c r="E13" s="455"/>
      <c r="F13" s="455"/>
      <c r="G13" s="455"/>
      <c r="H13" s="455"/>
    </row>
    <row r="14" spans="1:8" ht="27" customHeight="1">
      <c r="A14" s="46" t="s">
        <v>254</v>
      </c>
      <c r="B14" s="46" t="s">
        <v>255</v>
      </c>
      <c r="C14" s="456" t="s">
        <v>256</v>
      </c>
      <c r="D14" s="456"/>
      <c r="E14" s="456"/>
      <c r="F14" s="456"/>
      <c r="G14" s="456"/>
      <c r="H14" s="456"/>
    </row>
    <row r="15" spans="1:8">
      <c r="A15" s="46" t="s">
        <v>257</v>
      </c>
      <c r="B15" s="46" t="s">
        <v>258</v>
      </c>
      <c r="C15" s="455" t="s">
        <v>259</v>
      </c>
      <c r="D15" s="455"/>
      <c r="E15" s="455"/>
      <c r="F15" s="455"/>
      <c r="G15" s="455"/>
      <c r="H15" s="455"/>
    </row>
    <row r="16" spans="1:8" ht="27" customHeight="1">
      <c r="A16" s="46" t="s">
        <v>260</v>
      </c>
      <c r="B16" s="46" t="s">
        <v>261</v>
      </c>
      <c r="C16" s="456" t="s">
        <v>262</v>
      </c>
      <c r="D16" s="456"/>
      <c r="E16" s="456"/>
      <c r="F16" s="456"/>
      <c r="G16" s="456"/>
      <c r="H16" s="456"/>
    </row>
    <row r="17" spans="1:8">
      <c r="A17" s="454" t="s">
        <v>263</v>
      </c>
      <c r="B17" s="46" t="s">
        <v>264</v>
      </c>
      <c r="C17" s="455" t="s">
        <v>265</v>
      </c>
      <c r="D17" s="455"/>
      <c r="E17" s="455"/>
      <c r="F17" s="455"/>
      <c r="G17" s="455"/>
      <c r="H17" s="455"/>
    </row>
    <row r="18" spans="1:8">
      <c r="A18" s="454"/>
      <c r="B18" s="46" t="s">
        <v>266</v>
      </c>
      <c r="C18" s="455" t="s">
        <v>267</v>
      </c>
      <c r="D18" s="455"/>
      <c r="E18" s="455"/>
      <c r="F18" s="455"/>
      <c r="G18" s="455"/>
      <c r="H18" s="455"/>
    </row>
    <row r="19" spans="1:8">
      <c r="A19" s="46" t="s">
        <v>268</v>
      </c>
      <c r="B19" s="46" t="s">
        <v>269</v>
      </c>
      <c r="C19" s="455" t="s">
        <v>270</v>
      </c>
      <c r="D19" s="455"/>
      <c r="E19" s="455"/>
      <c r="F19" s="455"/>
      <c r="G19" s="455"/>
      <c r="H19" s="455"/>
    </row>
    <row r="20" spans="1:8">
      <c r="A20" s="46" t="s">
        <v>271</v>
      </c>
      <c r="B20" s="46" t="s">
        <v>272</v>
      </c>
      <c r="C20" s="455" t="s">
        <v>273</v>
      </c>
      <c r="D20" s="455"/>
      <c r="E20" s="455"/>
      <c r="F20" s="455"/>
      <c r="G20" s="455"/>
      <c r="H20" s="455"/>
    </row>
    <row r="21" spans="1:8">
      <c r="A21" s="46" t="s">
        <v>274</v>
      </c>
      <c r="B21" s="46" t="s">
        <v>275</v>
      </c>
      <c r="C21" s="455" t="s">
        <v>276</v>
      </c>
      <c r="D21" s="455"/>
      <c r="E21" s="455"/>
      <c r="F21" s="455"/>
      <c r="G21" s="455"/>
      <c r="H21" s="455"/>
    </row>
    <row r="22" spans="1:8">
      <c r="A22" s="46" t="s">
        <v>277</v>
      </c>
      <c r="B22" s="46" t="s">
        <v>278</v>
      </c>
      <c r="C22" s="455" t="s">
        <v>279</v>
      </c>
      <c r="D22" s="455"/>
      <c r="E22" s="455"/>
      <c r="F22" s="455"/>
      <c r="G22" s="455"/>
      <c r="H22" s="455"/>
    </row>
    <row r="23" spans="1:8">
      <c r="A23" s="46" t="s">
        <v>280</v>
      </c>
      <c r="B23" s="46" t="s">
        <v>281</v>
      </c>
      <c r="C23" s="455" t="s">
        <v>282</v>
      </c>
      <c r="D23" s="455"/>
      <c r="E23" s="455"/>
      <c r="F23" s="455"/>
      <c r="G23" s="455"/>
      <c r="H23" s="455"/>
    </row>
    <row r="24" spans="1:8">
      <c r="A24" s="46" t="s">
        <v>283</v>
      </c>
      <c r="B24" s="46" t="s">
        <v>284</v>
      </c>
      <c r="C24" s="455" t="s">
        <v>285</v>
      </c>
      <c r="D24" s="455"/>
      <c r="E24" s="455"/>
      <c r="F24" s="455"/>
      <c r="G24" s="455"/>
      <c r="H24" s="455"/>
    </row>
    <row r="25" spans="1:8">
      <c r="A25" s="46" t="s">
        <v>286</v>
      </c>
      <c r="B25" s="46" t="s">
        <v>287</v>
      </c>
      <c r="C25" s="455" t="s">
        <v>288</v>
      </c>
      <c r="D25" s="455"/>
      <c r="E25" s="455"/>
      <c r="F25" s="455"/>
      <c r="G25" s="455"/>
      <c r="H25" s="455"/>
    </row>
    <row r="26" spans="1:8" ht="27" customHeight="1">
      <c r="A26" s="46" t="s">
        <v>289</v>
      </c>
      <c r="B26" s="46" t="s">
        <v>290</v>
      </c>
      <c r="C26" s="456" t="s">
        <v>291</v>
      </c>
      <c r="D26" s="456"/>
      <c r="E26" s="456"/>
      <c r="F26" s="456"/>
      <c r="G26" s="456"/>
      <c r="H26" s="456"/>
    </row>
    <row r="27" spans="1:8">
      <c r="A27" s="46" t="s">
        <v>292</v>
      </c>
      <c r="B27" s="46" t="s">
        <v>293</v>
      </c>
      <c r="C27" s="455" t="s">
        <v>294</v>
      </c>
      <c r="D27" s="455"/>
      <c r="E27" s="455"/>
      <c r="F27" s="455"/>
      <c r="G27" s="455"/>
      <c r="H27" s="455"/>
    </row>
    <row r="28" spans="1:8">
      <c r="A28" s="454" t="s">
        <v>295</v>
      </c>
      <c r="B28" s="46" t="s">
        <v>296</v>
      </c>
      <c r="C28" s="455" t="s">
        <v>297</v>
      </c>
      <c r="D28" s="455"/>
      <c r="E28" s="455"/>
      <c r="F28" s="455"/>
      <c r="G28" s="455"/>
      <c r="H28" s="455"/>
    </row>
    <row r="29" spans="1:8">
      <c r="A29" s="454"/>
      <c r="B29" s="46" t="s">
        <v>298</v>
      </c>
      <c r="C29" s="455" t="s">
        <v>299</v>
      </c>
      <c r="D29" s="455"/>
      <c r="E29" s="455"/>
      <c r="F29" s="455"/>
      <c r="G29" s="455"/>
      <c r="H29" s="455"/>
    </row>
    <row r="30" spans="1:8">
      <c r="A30" s="454"/>
      <c r="B30" s="46" t="s">
        <v>300</v>
      </c>
      <c r="C30" s="455" t="s">
        <v>301</v>
      </c>
      <c r="D30" s="455"/>
      <c r="E30" s="455"/>
      <c r="F30" s="455"/>
      <c r="G30" s="455"/>
      <c r="H30" s="455"/>
    </row>
    <row r="31" spans="1:8">
      <c r="A31" s="46" t="s">
        <v>302</v>
      </c>
      <c r="B31" s="46" t="s">
        <v>303</v>
      </c>
      <c r="C31" s="455" t="s">
        <v>304</v>
      </c>
      <c r="D31" s="455"/>
      <c r="E31" s="455"/>
      <c r="F31" s="455"/>
      <c r="G31" s="455"/>
      <c r="H31" s="455"/>
    </row>
    <row r="32" spans="1:8">
      <c r="A32" s="46" t="s">
        <v>305</v>
      </c>
      <c r="B32" s="46" t="s">
        <v>306</v>
      </c>
      <c r="C32" s="455" t="s">
        <v>307</v>
      </c>
      <c r="D32" s="455"/>
      <c r="E32" s="455"/>
      <c r="F32" s="455"/>
      <c r="G32" s="455"/>
      <c r="H32" s="455"/>
    </row>
    <row r="33" spans="1:8">
      <c r="A33" s="454" t="s">
        <v>308</v>
      </c>
      <c r="B33" s="46" t="s">
        <v>309</v>
      </c>
      <c r="C33" s="455" t="s">
        <v>310</v>
      </c>
      <c r="D33" s="455"/>
      <c r="E33" s="455"/>
      <c r="F33" s="455"/>
      <c r="G33" s="455"/>
      <c r="H33" s="455"/>
    </row>
    <row r="34" spans="1:8">
      <c r="A34" s="454"/>
      <c r="B34" s="46" t="s">
        <v>311</v>
      </c>
      <c r="C34" s="455" t="s">
        <v>312</v>
      </c>
      <c r="D34" s="455"/>
      <c r="E34" s="455"/>
      <c r="F34" s="455"/>
      <c r="G34" s="455"/>
      <c r="H34" s="455"/>
    </row>
    <row r="35" spans="1:8">
      <c r="A35" s="454"/>
      <c r="B35" s="46" t="s">
        <v>313</v>
      </c>
      <c r="C35" s="455" t="s">
        <v>314</v>
      </c>
      <c r="D35" s="455"/>
      <c r="E35" s="455"/>
      <c r="F35" s="455"/>
      <c r="G35" s="455"/>
      <c r="H35" s="455"/>
    </row>
    <row r="36" spans="1:8">
      <c r="A36" s="454"/>
      <c r="B36" s="46" t="s">
        <v>315</v>
      </c>
      <c r="C36" s="455" t="s">
        <v>316</v>
      </c>
      <c r="D36" s="455"/>
      <c r="E36" s="455"/>
      <c r="F36" s="455"/>
      <c r="G36" s="455"/>
      <c r="H36" s="455"/>
    </row>
    <row r="37" spans="1:8">
      <c r="A37" s="454" t="s">
        <v>317</v>
      </c>
      <c r="B37" s="46" t="s">
        <v>318</v>
      </c>
      <c r="C37" s="455" t="s">
        <v>319</v>
      </c>
      <c r="D37" s="455"/>
      <c r="E37" s="455"/>
      <c r="F37" s="455"/>
      <c r="G37" s="455"/>
      <c r="H37" s="455"/>
    </row>
    <row r="38" spans="1:8" ht="27" customHeight="1">
      <c r="A38" s="454"/>
      <c r="B38" s="46" t="s">
        <v>320</v>
      </c>
      <c r="C38" s="456" t="s">
        <v>321</v>
      </c>
      <c r="D38" s="456"/>
      <c r="E38" s="456"/>
      <c r="F38" s="456"/>
      <c r="G38" s="456"/>
      <c r="H38" s="456"/>
    </row>
    <row r="39" spans="1:8">
      <c r="A39" s="454" t="s">
        <v>322</v>
      </c>
      <c r="B39" s="46" t="s">
        <v>323</v>
      </c>
      <c r="C39" s="455" t="s">
        <v>324</v>
      </c>
      <c r="D39" s="455"/>
      <c r="E39" s="455"/>
      <c r="F39" s="455"/>
      <c r="G39" s="455"/>
      <c r="H39" s="455"/>
    </row>
    <row r="40" spans="1:8">
      <c r="A40" s="454"/>
      <c r="B40" s="46" t="s">
        <v>325</v>
      </c>
      <c r="C40" s="455" t="s">
        <v>326</v>
      </c>
      <c r="D40" s="455"/>
      <c r="E40" s="455"/>
      <c r="F40" s="455"/>
      <c r="G40" s="455"/>
      <c r="H40" s="455"/>
    </row>
    <row r="41" spans="1:8">
      <c r="C41" s="50"/>
      <c r="D41" s="50"/>
      <c r="E41" s="50"/>
      <c r="F41" s="50"/>
      <c r="G41" s="50"/>
      <c r="H41" s="50"/>
    </row>
    <row r="42" spans="1:8" ht="13">
      <c r="A42" s="457" t="s">
        <v>327</v>
      </c>
      <c r="B42" s="457"/>
      <c r="C42" s="457"/>
      <c r="D42" s="457"/>
      <c r="E42" s="457"/>
      <c r="F42" s="457"/>
      <c r="G42" s="457"/>
      <c r="H42" s="457"/>
    </row>
    <row r="43" spans="1:8" ht="13">
      <c r="A43" s="457"/>
      <c r="B43" s="457"/>
      <c r="C43" s="457"/>
      <c r="D43" s="457"/>
      <c r="E43" s="457"/>
      <c r="F43" s="457"/>
      <c r="G43" s="457"/>
      <c r="H43" s="457"/>
    </row>
    <row r="44" spans="1:8" ht="13.5" customHeight="1">
      <c r="A44" s="457"/>
      <c r="B44" s="457"/>
      <c r="C44" s="457"/>
      <c r="D44" s="457"/>
      <c r="E44" s="457"/>
      <c r="F44" s="457"/>
      <c r="G44" s="457"/>
      <c r="H44" s="457"/>
    </row>
    <row r="45" spans="1:8" ht="13">
      <c r="A45" s="457"/>
      <c r="B45" s="457"/>
      <c r="C45" s="457"/>
      <c r="D45" s="457"/>
      <c r="E45" s="457"/>
      <c r="F45" s="457"/>
      <c r="G45" s="457"/>
      <c r="H45" s="457"/>
    </row>
    <row r="46" spans="1:8" ht="13">
      <c r="A46" s="457"/>
      <c r="B46" s="457"/>
      <c r="C46" s="457"/>
      <c r="D46" s="457"/>
      <c r="E46" s="457"/>
      <c r="F46" s="457"/>
      <c r="G46" s="457"/>
      <c r="H46" s="457"/>
    </row>
    <row r="47" spans="1:8" ht="13">
      <c r="A47" s="457"/>
      <c r="B47" s="457"/>
      <c r="C47" s="457"/>
      <c r="D47" s="457"/>
      <c r="E47" s="457"/>
      <c r="F47" s="457"/>
      <c r="G47" s="457"/>
      <c r="H47" s="457"/>
    </row>
  </sheetData>
  <mergeCells count="49">
    <mergeCell ref="A42:H47"/>
    <mergeCell ref="A37:A38"/>
    <mergeCell ref="C37:H37"/>
    <mergeCell ref="C38:H38"/>
    <mergeCell ref="A39:A40"/>
    <mergeCell ref="C39:H39"/>
    <mergeCell ref="C40:H40"/>
    <mergeCell ref="C31:H31"/>
    <mergeCell ref="C32:H32"/>
    <mergeCell ref="A33:A36"/>
    <mergeCell ref="C33:H33"/>
    <mergeCell ref="C34:H34"/>
    <mergeCell ref="C35:H35"/>
    <mergeCell ref="C36:H36"/>
    <mergeCell ref="C25:H25"/>
    <mergeCell ref="C26:H26"/>
    <mergeCell ref="C27:H27"/>
    <mergeCell ref="A28:A30"/>
    <mergeCell ref="C28:H28"/>
    <mergeCell ref="C29:H29"/>
    <mergeCell ref="C30:H30"/>
    <mergeCell ref="C24:H24"/>
    <mergeCell ref="C13:H13"/>
    <mergeCell ref="C14:H14"/>
    <mergeCell ref="C15:H15"/>
    <mergeCell ref="C16:H16"/>
    <mergeCell ref="C19:H19"/>
    <mergeCell ref="C20:H20"/>
    <mergeCell ref="C21:H21"/>
    <mergeCell ref="C22:H22"/>
    <mergeCell ref="C23:H23"/>
    <mergeCell ref="A17:A18"/>
    <mergeCell ref="C17:H17"/>
    <mergeCell ref="C18:H18"/>
    <mergeCell ref="A7:A8"/>
    <mergeCell ref="C7:H7"/>
    <mergeCell ref="C8:H8"/>
    <mergeCell ref="A9:A12"/>
    <mergeCell ref="C9:H9"/>
    <mergeCell ref="C10:H10"/>
    <mergeCell ref="C11:H11"/>
    <mergeCell ref="C12:H12"/>
    <mergeCell ref="C1:H1"/>
    <mergeCell ref="A2:A6"/>
    <mergeCell ref="C2:H2"/>
    <mergeCell ref="C3:H3"/>
    <mergeCell ref="C4:H4"/>
    <mergeCell ref="C5:H5"/>
    <mergeCell ref="C6:H6"/>
  </mergeCells>
  <phoneticPr fontId="1"/>
  <pageMargins left="0.7" right="0.7" top="0.75" bottom="0.75" header="0.3" footer="0.3"/>
  <pageSetup paperSize="9" scale="5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106A5-79AB-4CE6-A9AD-76A28895DA5F}">
  <dimension ref="A1:E1530"/>
  <sheetViews>
    <sheetView workbookViewId="0"/>
  </sheetViews>
  <sheetFormatPr defaultColWidth="9" defaultRowHeight="13"/>
  <cols>
    <col min="1" max="16384" width="9" style="45"/>
  </cols>
  <sheetData>
    <row r="1" spans="1:5" ht="39">
      <c r="A1" s="51" t="s">
        <v>328</v>
      </c>
      <c r="B1" s="52" t="s">
        <v>329</v>
      </c>
      <c r="C1" s="52" t="s">
        <v>330</v>
      </c>
      <c r="D1" s="52" t="s">
        <v>331</v>
      </c>
      <c r="E1" s="52" t="s">
        <v>332</v>
      </c>
    </row>
    <row r="2" spans="1:5" hidden="1">
      <c r="A2" s="53" t="s">
        <v>349</v>
      </c>
      <c r="B2" s="53" t="s">
        <v>347</v>
      </c>
      <c r="C2" s="53" t="s">
        <v>350</v>
      </c>
      <c r="D2" s="53" t="s">
        <v>348</v>
      </c>
      <c r="E2" s="53" t="s">
        <v>351</v>
      </c>
    </row>
    <row r="3" spans="1:5" hidden="1">
      <c r="A3" s="53" t="s">
        <v>352</v>
      </c>
      <c r="B3" s="53" t="s">
        <v>347</v>
      </c>
      <c r="C3" s="53" t="s">
        <v>353</v>
      </c>
      <c r="D3" s="53" t="s">
        <v>348</v>
      </c>
      <c r="E3" s="53" t="s">
        <v>354</v>
      </c>
    </row>
    <row r="4" spans="1:5" hidden="1">
      <c r="A4" s="53" t="s">
        <v>355</v>
      </c>
      <c r="B4" s="53" t="s">
        <v>347</v>
      </c>
      <c r="C4" s="53" t="s">
        <v>356</v>
      </c>
      <c r="D4" s="53" t="s">
        <v>348</v>
      </c>
      <c r="E4" s="53" t="s">
        <v>357</v>
      </c>
    </row>
    <row r="5" spans="1:5" hidden="1">
      <c r="A5" s="53" t="s">
        <v>358</v>
      </c>
      <c r="B5" s="53" t="s">
        <v>347</v>
      </c>
      <c r="C5" s="53" t="s">
        <v>359</v>
      </c>
      <c r="D5" s="53" t="s">
        <v>348</v>
      </c>
      <c r="E5" s="53" t="s">
        <v>360</v>
      </c>
    </row>
    <row r="6" spans="1:5" hidden="1">
      <c r="A6" s="53" t="s">
        <v>361</v>
      </c>
      <c r="B6" s="53" t="s">
        <v>347</v>
      </c>
      <c r="C6" s="53" t="s">
        <v>362</v>
      </c>
      <c r="D6" s="53" t="s">
        <v>348</v>
      </c>
      <c r="E6" s="53" t="s">
        <v>363</v>
      </c>
    </row>
    <row r="7" spans="1:5" hidden="1">
      <c r="A7" s="53" t="s">
        <v>364</v>
      </c>
      <c r="B7" s="53" t="s">
        <v>347</v>
      </c>
      <c r="C7" s="53" t="s">
        <v>365</v>
      </c>
      <c r="D7" s="53" t="s">
        <v>348</v>
      </c>
      <c r="E7" s="53" t="s">
        <v>366</v>
      </c>
    </row>
    <row r="8" spans="1:5" hidden="1">
      <c r="A8" s="53" t="s">
        <v>367</v>
      </c>
      <c r="B8" s="53" t="s">
        <v>347</v>
      </c>
      <c r="C8" s="53" t="s">
        <v>368</v>
      </c>
      <c r="D8" s="53" t="s">
        <v>348</v>
      </c>
      <c r="E8" s="53" t="s">
        <v>369</v>
      </c>
    </row>
    <row r="9" spans="1:5" hidden="1">
      <c r="A9" s="53" t="s">
        <v>370</v>
      </c>
      <c r="B9" s="53" t="s">
        <v>371</v>
      </c>
      <c r="C9" s="53" t="s">
        <v>372</v>
      </c>
      <c r="D9" s="53" t="s">
        <v>373</v>
      </c>
      <c r="E9" s="53" t="s">
        <v>374</v>
      </c>
    </row>
    <row r="10" spans="1:5" hidden="1">
      <c r="A10" s="53" t="s">
        <v>375</v>
      </c>
      <c r="B10" s="53" t="s">
        <v>371</v>
      </c>
      <c r="C10" s="53" t="s">
        <v>376</v>
      </c>
      <c r="D10" s="53" t="s">
        <v>373</v>
      </c>
      <c r="E10" s="53" t="s">
        <v>377</v>
      </c>
    </row>
    <row r="11" spans="1:5" hidden="1">
      <c r="A11" s="53" t="s">
        <v>378</v>
      </c>
      <c r="B11" s="53" t="s">
        <v>371</v>
      </c>
      <c r="C11" s="53" t="s">
        <v>379</v>
      </c>
      <c r="D11" s="53" t="s">
        <v>373</v>
      </c>
      <c r="E11" s="53" t="s">
        <v>380</v>
      </c>
    </row>
    <row r="12" spans="1:5" hidden="1">
      <c r="A12" s="53" t="s">
        <v>381</v>
      </c>
      <c r="B12" s="53" t="s">
        <v>371</v>
      </c>
      <c r="C12" s="53" t="s">
        <v>382</v>
      </c>
      <c r="D12" s="53" t="s">
        <v>373</v>
      </c>
      <c r="E12" s="53" t="s">
        <v>383</v>
      </c>
    </row>
    <row r="13" spans="1:5" hidden="1">
      <c r="A13" s="53" t="s">
        <v>384</v>
      </c>
      <c r="B13" s="53" t="s">
        <v>371</v>
      </c>
      <c r="C13" s="53" t="s">
        <v>385</v>
      </c>
      <c r="D13" s="53" t="s">
        <v>373</v>
      </c>
      <c r="E13" s="53" t="s">
        <v>386</v>
      </c>
    </row>
    <row r="14" spans="1:5" hidden="1">
      <c r="A14" s="53" t="s">
        <v>387</v>
      </c>
      <c r="B14" s="53" t="s">
        <v>371</v>
      </c>
      <c r="C14" s="53" t="s">
        <v>388</v>
      </c>
      <c r="D14" s="53" t="s">
        <v>373</v>
      </c>
      <c r="E14" s="53" t="s">
        <v>389</v>
      </c>
    </row>
    <row r="15" spans="1:5" hidden="1">
      <c r="A15" s="53" t="s">
        <v>390</v>
      </c>
      <c r="B15" s="53" t="s">
        <v>371</v>
      </c>
      <c r="C15" s="53" t="s">
        <v>391</v>
      </c>
      <c r="D15" s="53" t="s">
        <v>373</v>
      </c>
      <c r="E15" s="53" t="s">
        <v>392</v>
      </c>
    </row>
    <row r="16" spans="1:5" hidden="1">
      <c r="A16" s="53" t="s">
        <v>393</v>
      </c>
      <c r="B16" s="53" t="s">
        <v>371</v>
      </c>
      <c r="C16" s="53" t="s">
        <v>394</v>
      </c>
      <c r="D16" s="53" t="s">
        <v>373</v>
      </c>
      <c r="E16" s="53" t="s">
        <v>395</v>
      </c>
    </row>
    <row r="17" spans="1:5" hidden="1">
      <c r="A17" s="53" t="s">
        <v>396</v>
      </c>
      <c r="B17" s="53" t="s">
        <v>371</v>
      </c>
      <c r="C17" s="53" t="s">
        <v>397</v>
      </c>
      <c r="D17" s="53" t="s">
        <v>373</v>
      </c>
      <c r="E17" s="53" t="s">
        <v>398</v>
      </c>
    </row>
    <row r="18" spans="1:5" hidden="1">
      <c r="A18" s="53" t="s">
        <v>399</v>
      </c>
      <c r="B18" s="53" t="s">
        <v>371</v>
      </c>
      <c r="C18" s="53" t="s">
        <v>400</v>
      </c>
      <c r="D18" s="53" t="s">
        <v>373</v>
      </c>
      <c r="E18" s="53" t="s">
        <v>401</v>
      </c>
    </row>
    <row r="19" spans="1:5" hidden="1">
      <c r="A19" s="53" t="s">
        <v>402</v>
      </c>
      <c r="B19" s="53" t="s">
        <v>371</v>
      </c>
      <c r="C19" s="53" t="s">
        <v>403</v>
      </c>
      <c r="D19" s="53" t="s">
        <v>373</v>
      </c>
      <c r="E19" s="53" t="s">
        <v>404</v>
      </c>
    </row>
    <row r="20" spans="1:5" hidden="1">
      <c r="A20" s="53" t="s">
        <v>405</v>
      </c>
      <c r="B20" s="53" t="s">
        <v>371</v>
      </c>
      <c r="C20" s="53" t="s">
        <v>406</v>
      </c>
      <c r="D20" s="53" t="s">
        <v>373</v>
      </c>
      <c r="E20" s="53" t="s">
        <v>407</v>
      </c>
    </row>
    <row r="21" spans="1:5" hidden="1">
      <c r="A21" s="53" t="s">
        <v>408</v>
      </c>
      <c r="B21" s="53" t="s">
        <v>371</v>
      </c>
      <c r="C21" s="53" t="s">
        <v>409</v>
      </c>
      <c r="D21" s="53" t="s">
        <v>373</v>
      </c>
      <c r="E21" s="53" t="s">
        <v>410</v>
      </c>
    </row>
    <row r="22" spans="1:5" hidden="1">
      <c r="A22" s="53" t="s">
        <v>411</v>
      </c>
      <c r="B22" s="53" t="s">
        <v>371</v>
      </c>
      <c r="C22" s="53" t="s">
        <v>412</v>
      </c>
      <c r="D22" s="53" t="s">
        <v>373</v>
      </c>
      <c r="E22" s="53" t="s">
        <v>413</v>
      </c>
    </row>
    <row r="23" spans="1:5" hidden="1">
      <c r="A23" s="53" t="s">
        <v>414</v>
      </c>
      <c r="B23" s="53" t="s">
        <v>371</v>
      </c>
      <c r="C23" s="53" t="s">
        <v>415</v>
      </c>
      <c r="D23" s="53" t="s">
        <v>373</v>
      </c>
      <c r="E23" s="53" t="s">
        <v>416</v>
      </c>
    </row>
    <row r="24" spans="1:5" hidden="1">
      <c r="A24" s="53" t="s">
        <v>417</v>
      </c>
      <c r="B24" s="53" t="s">
        <v>371</v>
      </c>
      <c r="C24" s="53" t="s">
        <v>418</v>
      </c>
      <c r="D24" s="53" t="s">
        <v>373</v>
      </c>
      <c r="E24" s="53" t="s">
        <v>419</v>
      </c>
    </row>
    <row r="25" spans="1:5" hidden="1">
      <c r="A25" s="53" t="s">
        <v>420</v>
      </c>
      <c r="B25" s="53" t="s">
        <v>371</v>
      </c>
      <c r="C25" s="53" t="s">
        <v>421</v>
      </c>
      <c r="D25" s="53" t="s">
        <v>373</v>
      </c>
      <c r="E25" s="53" t="s">
        <v>422</v>
      </c>
    </row>
    <row r="26" spans="1:5" hidden="1">
      <c r="A26" s="53" t="s">
        <v>423</v>
      </c>
      <c r="B26" s="53" t="s">
        <v>371</v>
      </c>
      <c r="C26" s="53" t="s">
        <v>424</v>
      </c>
      <c r="D26" s="53" t="s">
        <v>373</v>
      </c>
      <c r="E26" s="53" t="s">
        <v>425</v>
      </c>
    </row>
    <row r="27" spans="1:5" hidden="1">
      <c r="A27" s="53" t="s">
        <v>426</v>
      </c>
      <c r="B27" s="53" t="s">
        <v>371</v>
      </c>
      <c r="C27" s="53" t="s">
        <v>427</v>
      </c>
      <c r="D27" s="53" t="s">
        <v>373</v>
      </c>
      <c r="E27" s="53" t="s">
        <v>428</v>
      </c>
    </row>
    <row r="28" spans="1:5" hidden="1">
      <c r="A28" s="53" t="s">
        <v>429</v>
      </c>
      <c r="B28" s="53" t="s">
        <v>371</v>
      </c>
      <c r="C28" s="53" t="s">
        <v>430</v>
      </c>
      <c r="D28" s="53" t="s">
        <v>373</v>
      </c>
      <c r="E28" s="53" t="s">
        <v>431</v>
      </c>
    </row>
    <row r="29" spans="1:5" hidden="1">
      <c r="A29" s="53" t="s">
        <v>432</v>
      </c>
      <c r="B29" s="53" t="s">
        <v>371</v>
      </c>
      <c r="C29" s="53" t="s">
        <v>433</v>
      </c>
      <c r="D29" s="53" t="s">
        <v>373</v>
      </c>
      <c r="E29" s="53" t="s">
        <v>434</v>
      </c>
    </row>
    <row r="30" spans="1:5" hidden="1">
      <c r="A30" s="53" t="s">
        <v>435</v>
      </c>
      <c r="B30" s="53" t="s">
        <v>371</v>
      </c>
      <c r="C30" s="53" t="s">
        <v>436</v>
      </c>
      <c r="D30" s="53" t="s">
        <v>373</v>
      </c>
      <c r="E30" s="53" t="s">
        <v>437</v>
      </c>
    </row>
    <row r="31" spans="1:5" hidden="1">
      <c r="A31" s="53" t="s">
        <v>438</v>
      </c>
      <c r="B31" s="53" t="s">
        <v>371</v>
      </c>
      <c r="C31" s="53" t="s">
        <v>439</v>
      </c>
      <c r="D31" s="53" t="s">
        <v>373</v>
      </c>
      <c r="E31" s="53" t="s">
        <v>440</v>
      </c>
    </row>
    <row r="32" spans="1:5" hidden="1">
      <c r="A32" s="53" t="s">
        <v>441</v>
      </c>
      <c r="B32" s="53" t="s">
        <v>371</v>
      </c>
      <c r="C32" s="53" t="s">
        <v>442</v>
      </c>
      <c r="D32" s="53" t="s">
        <v>373</v>
      </c>
      <c r="E32" s="53" t="s">
        <v>443</v>
      </c>
    </row>
    <row r="33" spans="1:5" hidden="1">
      <c r="A33" s="53" t="s">
        <v>444</v>
      </c>
      <c r="B33" s="53" t="s">
        <v>371</v>
      </c>
      <c r="C33" s="53" t="s">
        <v>445</v>
      </c>
      <c r="D33" s="53" t="s">
        <v>373</v>
      </c>
      <c r="E33" s="53" t="s">
        <v>446</v>
      </c>
    </row>
    <row r="34" spans="1:5" hidden="1">
      <c r="A34" s="53" t="s">
        <v>447</v>
      </c>
      <c r="B34" s="53" t="s">
        <v>371</v>
      </c>
      <c r="C34" s="53" t="s">
        <v>448</v>
      </c>
      <c r="D34" s="53" t="s">
        <v>373</v>
      </c>
      <c r="E34" s="53" t="s">
        <v>449</v>
      </c>
    </row>
    <row r="35" spans="1:5" hidden="1">
      <c r="A35" s="53" t="s">
        <v>450</v>
      </c>
      <c r="B35" s="53" t="s">
        <v>371</v>
      </c>
      <c r="C35" s="53" t="s">
        <v>451</v>
      </c>
      <c r="D35" s="53" t="s">
        <v>373</v>
      </c>
      <c r="E35" s="53" t="s">
        <v>452</v>
      </c>
    </row>
    <row r="36" spans="1:5" hidden="1">
      <c r="A36" s="53" t="s">
        <v>453</v>
      </c>
      <c r="B36" s="53" t="s">
        <v>371</v>
      </c>
      <c r="C36" s="53" t="s">
        <v>454</v>
      </c>
      <c r="D36" s="53" t="s">
        <v>373</v>
      </c>
      <c r="E36" s="53" t="s">
        <v>455</v>
      </c>
    </row>
    <row r="37" spans="1:5" hidden="1">
      <c r="A37" s="53" t="s">
        <v>456</v>
      </c>
      <c r="B37" s="53" t="s">
        <v>371</v>
      </c>
      <c r="C37" s="53" t="s">
        <v>457</v>
      </c>
      <c r="D37" s="53" t="s">
        <v>373</v>
      </c>
      <c r="E37" s="53" t="s">
        <v>458</v>
      </c>
    </row>
    <row r="38" spans="1:5" hidden="1">
      <c r="A38" s="53" t="s">
        <v>459</v>
      </c>
      <c r="B38" s="53" t="s">
        <v>371</v>
      </c>
      <c r="C38" s="53" t="s">
        <v>460</v>
      </c>
      <c r="D38" s="53" t="s">
        <v>373</v>
      </c>
      <c r="E38" s="53" t="s">
        <v>461</v>
      </c>
    </row>
    <row r="39" spans="1:5" hidden="1">
      <c r="A39" s="53" t="s">
        <v>462</v>
      </c>
      <c r="B39" s="53" t="s">
        <v>371</v>
      </c>
      <c r="C39" s="53" t="s">
        <v>463</v>
      </c>
      <c r="D39" s="53" t="s">
        <v>373</v>
      </c>
      <c r="E39" s="53" t="s">
        <v>464</v>
      </c>
    </row>
    <row r="40" spans="1:5" hidden="1">
      <c r="A40" s="53" t="s">
        <v>465</v>
      </c>
      <c r="B40" s="53" t="s">
        <v>371</v>
      </c>
      <c r="C40" s="53" t="s">
        <v>466</v>
      </c>
      <c r="D40" s="53" t="s">
        <v>373</v>
      </c>
      <c r="E40" s="53" t="s">
        <v>467</v>
      </c>
    </row>
    <row r="41" spans="1:5" hidden="1">
      <c r="A41" s="53" t="s">
        <v>468</v>
      </c>
      <c r="B41" s="53" t="s">
        <v>371</v>
      </c>
      <c r="C41" s="53" t="s">
        <v>469</v>
      </c>
      <c r="D41" s="53" t="s">
        <v>373</v>
      </c>
      <c r="E41" s="53" t="s">
        <v>470</v>
      </c>
    </row>
    <row r="42" spans="1:5" hidden="1">
      <c r="A42" s="53" t="s">
        <v>471</v>
      </c>
      <c r="B42" s="53" t="s">
        <v>472</v>
      </c>
      <c r="C42" s="53" t="s">
        <v>473</v>
      </c>
      <c r="D42" s="53" t="s">
        <v>474</v>
      </c>
      <c r="E42" s="53" t="s">
        <v>475</v>
      </c>
    </row>
    <row r="43" spans="1:5" hidden="1">
      <c r="A43" s="53" t="s">
        <v>476</v>
      </c>
      <c r="B43" s="53" t="s">
        <v>472</v>
      </c>
      <c r="C43" s="53" t="s">
        <v>477</v>
      </c>
      <c r="D43" s="53" t="s">
        <v>474</v>
      </c>
      <c r="E43" s="53" t="s">
        <v>478</v>
      </c>
    </row>
    <row r="44" spans="1:5" hidden="1">
      <c r="A44" s="53" t="s">
        <v>479</v>
      </c>
      <c r="B44" s="53" t="s">
        <v>472</v>
      </c>
      <c r="C44" s="53" t="s">
        <v>480</v>
      </c>
      <c r="D44" s="53" t="s">
        <v>474</v>
      </c>
      <c r="E44" s="53" t="s">
        <v>481</v>
      </c>
    </row>
    <row r="45" spans="1:5" hidden="1">
      <c r="A45" s="53" t="s">
        <v>482</v>
      </c>
      <c r="B45" s="53" t="s">
        <v>472</v>
      </c>
      <c r="C45" s="53" t="s">
        <v>483</v>
      </c>
      <c r="D45" s="53" t="s">
        <v>474</v>
      </c>
      <c r="E45" s="53" t="s">
        <v>484</v>
      </c>
    </row>
    <row r="46" spans="1:5" hidden="1">
      <c r="A46" s="53" t="s">
        <v>485</v>
      </c>
      <c r="B46" s="53" t="s">
        <v>472</v>
      </c>
      <c r="C46" s="53" t="s">
        <v>486</v>
      </c>
      <c r="D46" s="53" t="s">
        <v>474</v>
      </c>
      <c r="E46" s="53" t="s">
        <v>487</v>
      </c>
    </row>
    <row r="47" spans="1:5" hidden="1">
      <c r="A47" s="53" t="s">
        <v>488</v>
      </c>
      <c r="B47" s="53" t="s">
        <v>472</v>
      </c>
      <c r="C47" s="53" t="s">
        <v>489</v>
      </c>
      <c r="D47" s="53" t="s">
        <v>474</v>
      </c>
      <c r="E47" s="53" t="s">
        <v>490</v>
      </c>
    </row>
    <row r="48" spans="1:5" hidden="1">
      <c r="A48" s="53" t="s">
        <v>491</v>
      </c>
      <c r="B48" s="53" t="s">
        <v>472</v>
      </c>
      <c r="C48" s="53" t="s">
        <v>492</v>
      </c>
      <c r="D48" s="53" t="s">
        <v>474</v>
      </c>
      <c r="E48" s="53" t="s">
        <v>493</v>
      </c>
    </row>
    <row r="49" spans="1:5" hidden="1">
      <c r="A49" s="53" t="s">
        <v>494</v>
      </c>
      <c r="B49" s="53" t="s">
        <v>472</v>
      </c>
      <c r="C49" s="53" t="s">
        <v>495</v>
      </c>
      <c r="D49" s="53" t="s">
        <v>474</v>
      </c>
      <c r="E49" s="53" t="s">
        <v>496</v>
      </c>
    </row>
    <row r="50" spans="1:5" hidden="1">
      <c r="A50" s="53" t="s">
        <v>497</v>
      </c>
      <c r="B50" s="53" t="s">
        <v>472</v>
      </c>
      <c r="C50" s="53" t="s">
        <v>498</v>
      </c>
      <c r="D50" s="53" t="s">
        <v>474</v>
      </c>
      <c r="E50" s="53" t="s">
        <v>499</v>
      </c>
    </row>
    <row r="51" spans="1:5" hidden="1">
      <c r="A51" s="53" t="s">
        <v>500</v>
      </c>
      <c r="B51" s="53" t="s">
        <v>472</v>
      </c>
      <c r="C51" s="53" t="s">
        <v>501</v>
      </c>
      <c r="D51" s="53" t="s">
        <v>474</v>
      </c>
      <c r="E51" s="53" t="s">
        <v>502</v>
      </c>
    </row>
    <row r="52" spans="1:5" hidden="1">
      <c r="A52" s="53" t="s">
        <v>503</v>
      </c>
      <c r="B52" s="53" t="s">
        <v>472</v>
      </c>
      <c r="C52" s="53" t="s">
        <v>504</v>
      </c>
      <c r="D52" s="53" t="s">
        <v>474</v>
      </c>
      <c r="E52" s="53" t="s">
        <v>505</v>
      </c>
    </row>
    <row r="53" spans="1:5" hidden="1">
      <c r="A53" s="53" t="s">
        <v>506</v>
      </c>
      <c r="B53" s="53" t="s">
        <v>472</v>
      </c>
      <c r="C53" s="53" t="s">
        <v>507</v>
      </c>
      <c r="D53" s="53" t="s">
        <v>474</v>
      </c>
      <c r="E53" s="53" t="s">
        <v>508</v>
      </c>
    </row>
    <row r="54" spans="1:5" hidden="1">
      <c r="A54" s="53" t="s">
        <v>509</v>
      </c>
      <c r="B54" s="53" t="s">
        <v>472</v>
      </c>
      <c r="C54" s="53" t="s">
        <v>510</v>
      </c>
      <c r="D54" s="53" t="s">
        <v>474</v>
      </c>
      <c r="E54" s="53" t="s">
        <v>511</v>
      </c>
    </row>
    <row r="55" spans="1:5" hidden="1">
      <c r="A55" s="53" t="s">
        <v>512</v>
      </c>
      <c r="B55" s="53" t="s">
        <v>472</v>
      </c>
      <c r="C55" s="53" t="s">
        <v>513</v>
      </c>
      <c r="D55" s="53" t="s">
        <v>474</v>
      </c>
      <c r="E55" s="53" t="s">
        <v>514</v>
      </c>
    </row>
    <row r="56" spans="1:5" hidden="1">
      <c r="A56" s="53" t="s">
        <v>515</v>
      </c>
      <c r="B56" s="53" t="s">
        <v>472</v>
      </c>
      <c r="C56" s="53" t="s">
        <v>516</v>
      </c>
      <c r="D56" s="53" t="s">
        <v>474</v>
      </c>
      <c r="E56" s="53" t="s">
        <v>517</v>
      </c>
    </row>
    <row r="57" spans="1:5" hidden="1">
      <c r="A57" s="53" t="s">
        <v>518</v>
      </c>
      <c r="B57" s="53" t="s">
        <v>472</v>
      </c>
      <c r="C57" s="53" t="s">
        <v>519</v>
      </c>
      <c r="D57" s="53" t="s">
        <v>474</v>
      </c>
      <c r="E57" s="53" t="s">
        <v>520</v>
      </c>
    </row>
    <row r="58" spans="1:5" hidden="1">
      <c r="A58" s="53" t="s">
        <v>521</v>
      </c>
      <c r="B58" s="53" t="s">
        <v>472</v>
      </c>
      <c r="C58" s="53" t="s">
        <v>522</v>
      </c>
      <c r="D58" s="53" t="s">
        <v>474</v>
      </c>
      <c r="E58" s="53" t="s">
        <v>523</v>
      </c>
    </row>
    <row r="59" spans="1:5" hidden="1">
      <c r="A59" s="53" t="s">
        <v>524</v>
      </c>
      <c r="B59" s="53" t="s">
        <v>472</v>
      </c>
      <c r="C59" s="53" t="s">
        <v>525</v>
      </c>
      <c r="D59" s="53" t="s">
        <v>474</v>
      </c>
      <c r="E59" s="53" t="s">
        <v>526</v>
      </c>
    </row>
    <row r="60" spans="1:5" hidden="1">
      <c r="A60" s="53" t="s">
        <v>527</v>
      </c>
      <c r="B60" s="53" t="s">
        <v>472</v>
      </c>
      <c r="C60" s="53" t="s">
        <v>528</v>
      </c>
      <c r="D60" s="53" t="s">
        <v>474</v>
      </c>
      <c r="E60" s="53" t="s">
        <v>529</v>
      </c>
    </row>
    <row r="61" spans="1:5" hidden="1">
      <c r="A61" s="53" t="s">
        <v>530</v>
      </c>
      <c r="B61" s="53" t="s">
        <v>472</v>
      </c>
      <c r="C61" s="53" t="s">
        <v>531</v>
      </c>
      <c r="D61" s="53" t="s">
        <v>474</v>
      </c>
      <c r="E61" s="53" t="s">
        <v>532</v>
      </c>
    </row>
    <row r="62" spans="1:5" hidden="1">
      <c r="A62" s="53" t="s">
        <v>533</v>
      </c>
      <c r="B62" s="53" t="s">
        <v>472</v>
      </c>
      <c r="C62" s="53" t="s">
        <v>534</v>
      </c>
      <c r="D62" s="53" t="s">
        <v>474</v>
      </c>
      <c r="E62" s="53" t="s">
        <v>535</v>
      </c>
    </row>
    <row r="63" spans="1:5" hidden="1">
      <c r="A63" s="53" t="s">
        <v>536</v>
      </c>
      <c r="B63" s="53" t="s">
        <v>472</v>
      </c>
      <c r="C63" s="53" t="s">
        <v>537</v>
      </c>
      <c r="D63" s="53" t="s">
        <v>474</v>
      </c>
      <c r="E63" s="53" t="s">
        <v>538</v>
      </c>
    </row>
    <row r="64" spans="1:5" hidden="1">
      <c r="A64" s="53" t="s">
        <v>539</v>
      </c>
      <c r="B64" s="53" t="s">
        <v>472</v>
      </c>
      <c r="C64" s="53" t="s">
        <v>540</v>
      </c>
      <c r="D64" s="53" t="s">
        <v>474</v>
      </c>
      <c r="E64" s="53" t="s">
        <v>541</v>
      </c>
    </row>
    <row r="65" spans="1:5" hidden="1">
      <c r="A65" s="53" t="s">
        <v>542</v>
      </c>
      <c r="B65" s="53" t="s">
        <v>472</v>
      </c>
      <c r="C65" s="53" t="s">
        <v>543</v>
      </c>
      <c r="D65" s="53" t="s">
        <v>474</v>
      </c>
      <c r="E65" s="53" t="s">
        <v>544</v>
      </c>
    </row>
    <row r="66" spans="1:5" hidden="1">
      <c r="A66" s="53" t="s">
        <v>545</v>
      </c>
      <c r="B66" s="53" t="s">
        <v>472</v>
      </c>
      <c r="C66" s="53" t="s">
        <v>546</v>
      </c>
      <c r="D66" s="53" t="s">
        <v>474</v>
      </c>
      <c r="E66" s="53" t="s">
        <v>547</v>
      </c>
    </row>
    <row r="67" spans="1:5" hidden="1">
      <c r="A67" s="53" t="s">
        <v>548</v>
      </c>
      <c r="B67" s="53" t="s">
        <v>472</v>
      </c>
      <c r="C67" s="53" t="s">
        <v>549</v>
      </c>
      <c r="D67" s="53" t="s">
        <v>474</v>
      </c>
      <c r="E67" s="53" t="s">
        <v>550</v>
      </c>
    </row>
    <row r="68" spans="1:5" hidden="1">
      <c r="A68" s="53" t="s">
        <v>551</v>
      </c>
      <c r="B68" s="53" t="s">
        <v>472</v>
      </c>
      <c r="C68" s="53" t="s">
        <v>552</v>
      </c>
      <c r="D68" s="53" t="s">
        <v>474</v>
      </c>
      <c r="E68" s="53" t="s">
        <v>553</v>
      </c>
    </row>
    <row r="69" spans="1:5" hidden="1">
      <c r="A69" s="53" t="s">
        <v>554</v>
      </c>
      <c r="B69" s="53" t="s">
        <v>472</v>
      </c>
      <c r="C69" s="53" t="s">
        <v>555</v>
      </c>
      <c r="D69" s="53" t="s">
        <v>474</v>
      </c>
      <c r="E69" s="53" t="s">
        <v>556</v>
      </c>
    </row>
    <row r="70" spans="1:5" hidden="1">
      <c r="A70" s="53" t="s">
        <v>557</v>
      </c>
      <c r="B70" s="53" t="s">
        <v>472</v>
      </c>
      <c r="C70" s="53" t="s">
        <v>558</v>
      </c>
      <c r="D70" s="53" t="s">
        <v>474</v>
      </c>
      <c r="E70" s="53" t="s">
        <v>559</v>
      </c>
    </row>
    <row r="71" spans="1:5" hidden="1">
      <c r="A71" s="53" t="s">
        <v>560</v>
      </c>
      <c r="B71" s="53" t="s">
        <v>472</v>
      </c>
      <c r="C71" s="53" t="s">
        <v>561</v>
      </c>
      <c r="D71" s="53" t="s">
        <v>474</v>
      </c>
      <c r="E71" s="53" t="s">
        <v>562</v>
      </c>
    </row>
    <row r="72" spans="1:5" hidden="1">
      <c r="A72" s="53" t="s">
        <v>563</v>
      </c>
      <c r="B72" s="53" t="s">
        <v>472</v>
      </c>
      <c r="C72" s="53" t="s">
        <v>564</v>
      </c>
      <c r="D72" s="53" t="s">
        <v>474</v>
      </c>
      <c r="E72" s="53" t="s">
        <v>565</v>
      </c>
    </row>
    <row r="73" spans="1:5" hidden="1">
      <c r="A73" s="53" t="s">
        <v>566</v>
      </c>
      <c r="B73" s="53" t="s">
        <v>472</v>
      </c>
      <c r="C73" s="53" t="s">
        <v>567</v>
      </c>
      <c r="D73" s="53" t="s">
        <v>474</v>
      </c>
      <c r="E73" s="53" t="s">
        <v>568</v>
      </c>
    </row>
    <row r="74" spans="1:5" hidden="1">
      <c r="A74" s="53" t="s">
        <v>569</v>
      </c>
      <c r="B74" s="53" t="s">
        <v>472</v>
      </c>
      <c r="C74" s="53" t="s">
        <v>570</v>
      </c>
      <c r="D74" s="53" t="s">
        <v>474</v>
      </c>
      <c r="E74" s="53" t="s">
        <v>571</v>
      </c>
    </row>
    <row r="75" spans="1:5" hidden="1">
      <c r="A75" s="53" t="s">
        <v>572</v>
      </c>
      <c r="B75" s="53" t="s">
        <v>472</v>
      </c>
      <c r="C75" s="53" t="s">
        <v>573</v>
      </c>
      <c r="D75" s="53" t="s">
        <v>474</v>
      </c>
      <c r="E75" s="53" t="s">
        <v>574</v>
      </c>
    </row>
    <row r="76" spans="1:5" hidden="1">
      <c r="A76" s="53" t="s">
        <v>575</v>
      </c>
      <c r="B76" s="53" t="s">
        <v>472</v>
      </c>
      <c r="C76" s="53" t="s">
        <v>576</v>
      </c>
      <c r="D76" s="53" t="s">
        <v>474</v>
      </c>
      <c r="E76" s="53" t="s">
        <v>577</v>
      </c>
    </row>
    <row r="77" spans="1:5" hidden="1">
      <c r="A77" s="53" t="s">
        <v>578</v>
      </c>
      <c r="B77" s="53" t="s">
        <v>251</v>
      </c>
      <c r="C77" s="53" t="s">
        <v>579</v>
      </c>
      <c r="D77" s="53" t="s">
        <v>580</v>
      </c>
      <c r="E77" s="53" t="s">
        <v>581</v>
      </c>
    </row>
    <row r="78" spans="1:5" hidden="1">
      <c r="A78" s="53" t="s">
        <v>582</v>
      </c>
      <c r="B78" s="53" t="s">
        <v>251</v>
      </c>
      <c r="C78" s="53" t="s">
        <v>583</v>
      </c>
      <c r="D78" s="53" t="s">
        <v>580</v>
      </c>
      <c r="E78" s="53" t="s">
        <v>584</v>
      </c>
    </row>
    <row r="79" spans="1:5" hidden="1">
      <c r="A79" s="53" t="s">
        <v>585</v>
      </c>
      <c r="B79" s="53" t="s">
        <v>251</v>
      </c>
      <c r="C79" s="53" t="s">
        <v>586</v>
      </c>
      <c r="D79" s="53" t="s">
        <v>580</v>
      </c>
      <c r="E79" s="53" t="s">
        <v>587</v>
      </c>
    </row>
    <row r="80" spans="1:5" hidden="1">
      <c r="A80" s="53" t="s">
        <v>588</v>
      </c>
      <c r="B80" s="53" t="s">
        <v>251</v>
      </c>
      <c r="C80" s="53" t="s">
        <v>589</v>
      </c>
      <c r="D80" s="53" t="s">
        <v>580</v>
      </c>
      <c r="E80" s="53" t="s">
        <v>590</v>
      </c>
    </row>
    <row r="81" spans="1:5" hidden="1">
      <c r="A81" s="53" t="s">
        <v>591</v>
      </c>
      <c r="B81" s="53" t="s">
        <v>251</v>
      </c>
      <c r="C81" s="53" t="s">
        <v>592</v>
      </c>
      <c r="D81" s="53" t="s">
        <v>580</v>
      </c>
      <c r="E81" s="53" t="s">
        <v>593</v>
      </c>
    </row>
    <row r="82" spans="1:5" hidden="1">
      <c r="A82" s="53" t="s">
        <v>594</v>
      </c>
      <c r="B82" s="53" t="s">
        <v>251</v>
      </c>
      <c r="C82" s="53" t="s">
        <v>595</v>
      </c>
      <c r="D82" s="53" t="s">
        <v>580</v>
      </c>
      <c r="E82" s="53" t="s">
        <v>596</v>
      </c>
    </row>
    <row r="83" spans="1:5" hidden="1">
      <c r="A83" s="53" t="s">
        <v>597</v>
      </c>
      <c r="B83" s="53" t="s">
        <v>251</v>
      </c>
      <c r="C83" s="53" t="s">
        <v>598</v>
      </c>
      <c r="D83" s="53" t="s">
        <v>580</v>
      </c>
      <c r="E83" s="53" t="s">
        <v>599</v>
      </c>
    </row>
    <row r="84" spans="1:5" hidden="1">
      <c r="A84" s="53" t="s">
        <v>600</v>
      </c>
      <c r="B84" s="53" t="s">
        <v>251</v>
      </c>
      <c r="C84" s="53" t="s">
        <v>601</v>
      </c>
      <c r="D84" s="53" t="s">
        <v>580</v>
      </c>
      <c r="E84" s="53" t="s">
        <v>602</v>
      </c>
    </row>
    <row r="85" spans="1:5" hidden="1">
      <c r="A85" s="53" t="s">
        <v>603</v>
      </c>
      <c r="B85" s="53" t="s">
        <v>251</v>
      </c>
      <c r="C85" s="53" t="s">
        <v>604</v>
      </c>
      <c r="D85" s="53" t="s">
        <v>580</v>
      </c>
      <c r="E85" s="53" t="s">
        <v>605</v>
      </c>
    </row>
    <row r="86" spans="1:5" hidden="1">
      <c r="A86" s="53" t="s">
        <v>606</v>
      </c>
      <c r="B86" s="53" t="s">
        <v>251</v>
      </c>
      <c r="C86" s="53" t="s">
        <v>607</v>
      </c>
      <c r="D86" s="53" t="s">
        <v>580</v>
      </c>
      <c r="E86" s="53" t="s">
        <v>608</v>
      </c>
    </row>
    <row r="87" spans="1:5" hidden="1">
      <c r="A87" s="53" t="s">
        <v>609</v>
      </c>
      <c r="B87" s="53" t="s">
        <v>251</v>
      </c>
      <c r="C87" s="53" t="s">
        <v>610</v>
      </c>
      <c r="D87" s="53" t="s">
        <v>580</v>
      </c>
      <c r="E87" s="53" t="s">
        <v>611</v>
      </c>
    </row>
    <row r="88" spans="1:5" hidden="1">
      <c r="A88" s="53" t="s">
        <v>612</v>
      </c>
      <c r="B88" s="53" t="s">
        <v>251</v>
      </c>
      <c r="C88" s="53" t="s">
        <v>613</v>
      </c>
      <c r="D88" s="53" t="s">
        <v>580</v>
      </c>
      <c r="E88" s="53" t="s">
        <v>614</v>
      </c>
    </row>
    <row r="89" spans="1:5" hidden="1">
      <c r="A89" s="53" t="s">
        <v>615</v>
      </c>
      <c r="B89" s="53" t="s">
        <v>251</v>
      </c>
      <c r="C89" s="53" t="s">
        <v>616</v>
      </c>
      <c r="D89" s="53" t="s">
        <v>580</v>
      </c>
      <c r="E89" s="53" t="s">
        <v>617</v>
      </c>
    </row>
    <row r="90" spans="1:5" hidden="1">
      <c r="A90" s="53" t="s">
        <v>618</v>
      </c>
      <c r="B90" s="53" t="s">
        <v>251</v>
      </c>
      <c r="C90" s="53" t="s">
        <v>619</v>
      </c>
      <c r="D90" s="53" t="s">
        <v>580</v>
      </c>
      <c r="E90" s="53" t="s">
        <v>620</v>
      </c>
    </row>
    <row r="91" spans="1:5" hidden="1">
      <c r="A91" s="53" t="s">
        <v>621</v>
      </c>
      <c r="B91" s="53" t="s">
        <v>251</v>
      </c>
      <c r="C91" s="53" t="s">
        <v>622</v>
      </c>
      <c r="D91" s="53" t="s">
        <v>580</v>
      </c>
      <c r="E91" s="53" t="s">
        <v>623</v>
      </c>
    </row>
    <row r="92" spans="1:5" hidden="1">
      <c r="A92" s="53" t="s">
        <v>624</v>
      </c>
      <c r="B92" s="53" t="s">
        <v>251</v>
      </c>
      <c r="C92" s="53" t="s">
        <v>625</v>
      </c>
      <c r="D92" s="53" t="s">
        <v>580</v>
      </c>
      <c r="E92" s="53" t="s">
        <v>626</v>
      </c>
    </row>
    <row r="93" spans="1:5" hidden="1">
      <c r="A93" s="53" t="s">
        <v>627</v>
      </c>
      <c r="B93" s="53" t="s">
        <v>251</v>
      </c>
      <c r="C93" s="53" t="s">
        <v>628</v>
      </c>
      <c r="D93" s="53" t="s">
        <v>580</v>
      </c>
      <c r="E93" s="53" t="s">
        <v>629</v>
      </c>
    </row>
    <row r="94" spans="1:5" hidden="1">
      <c r="A94" s="53" t="s">
        <v>630</v>
      </c>
      <c r="B94" s="53" t="s">
        <v>251</v>
      </c>
      <c r="C94" s="53" t="s">
        <v>631</v>
      </c>
      <c r="D94" s="53" t="s">
        <v>580</v>
      </c>
      <c r="E94" s="53" t="s">
        <v>632</v>
      </c>
    </row>
    <row r="95" spans="1:5" hidden="1">
      <c r="A95" s="53" t="s">
        <v>633</v>
      </c>
      <c r="B95" s="53" t="s">
        <v>251</v>
      </c>
      <c r="C95" s="53" t="s">
        <v>634</v>
      </c>
      <c r="D95" s="53" t="s">
        <v>580</v>
      </c>
      <c r="E95" s="53" t="s">
        <v>635</v>
      </c>
    </row>
    <row r="96" spans="1:5" hidden="1">
      <c r="A96" s="53" t="s">
        <v>636</v>
      </c>
      <c r="B96" s="53" t="s">
        <v>251</v>
      </c>
      <c r="C96" s="53" t="s">
        <v>637</v>
      </c>
      <c r="D96" s="53" t="s">
        <v>580</v>
      </c>
      <c r="E96" s="53" t="s">
        <v>638</v>
      </c>
    </row>
    <row r="97" spans="1:5" hidden="1">
      <c r="A97" s="53" t="s">
        <v>639</v>
      </c>
      <c r="B97" s="53" t="s">
        <v>251</v>
      </c>
      <c r="C97" s="53" t="s">
        <v>640</v>
      </c>
      <c r="D97" s="53" t="s">
        <v>580</v>
      </c>
      <c r="E97" s="53" t="s">
        <v>641</v>
      </c>
    </row>
    <row r="98" spans="1:5" hidden="1">
      <c r="A98" s="53" t="s">
        <v>642</v>
      </c>
      <c r="B98" s="53" t="s">
        <v>251</v>
      </c>
      <c r="C98" s="53" t="s">
        <v>643</v>
      </c>
      <c r="D98" s="53" t="s">
        <v>580</v>
      </c>
      <c r="E98" s="53" t="s">
        <v>644</v>
      </c>
    </row>
    <row r="99" spans="1:5" hidden="1">
      <c r="A99" s="53" t="s">
        <v>645</v>
      </c>
      <c r="B99" s="53" t="s">
        <v>251</v>
      </c>
      <c r="C99" s="53" t="s">
        <v>646</v>
      </c>
      <c r="D99" s="53" t="s">
        <v>580</v>
      </c>
      <c r="E99" s="53" t="s">
        <v>647</v>
      </c>
    </row>
    <row r="100" spans="1:5" hidden="1">
      <c r="A100" s="53" t="s">
        <v>648</v>
      </c>
      <c r="B100" s="53" t="s">
        <v>251</v>
      </c>
      <c r="C100" s="53" t="s">
        <v>649</v>
      </c>
      <c r="D100" s="53" t="s">
        <v>580</v>
      </c>
      <c r="E100" s="53" t="s">
        <v>650</v>
      </c>
    </row>
    <row r="101" spans="1:5" hidden="1">
      <c r="A101" s="53" t="s">
        <v>651</v>
      </c>
      <c r="B101" s="53" t="s">
        <v>251</v>
      </c>
      <c r="C101" s="53" t="s">
        <v>652</v>
      </c>
      <c r="D101" s="53" t="s">
        <v>580</v>
      </c>
      <c r="E101" s="53" t="s">
        <v>653</v>
      </c>
    </row>
    <row r="102" spans="1:5">
      <c r="A102" s="53" t="s">
        <v>654</v>
      </c>
      <c r="B102" s="53" t="s">
        <v>254</v>
      </c>
      <c r="C102" s="53" t="s">
        <v>655</v>
      </c>
      <c r="D102" s="53" t="s">
        <v>656</v>
      </c>
      <c r="E102" s="53" t="s">
        <v>657</v>
      </c>
    </row>
    <row r="103" spans="1:5">
      <c r="A103" s="53" t="s">
        <v>658</v>
      </c>
      <c r="B103" s="53" t="s">
        <v>254</v>
      </c>
      <c r="C103" s="53" t="s">
        <v>659</v>
      </c>
      <c r="D103" s="53" t="s">
        <v>656</v>
      </c>
      <c r="E103" s="53" t="s">
        <v>660</v>
      </c>
    </row>
    <row r="104" spans="1:5">
      <c r="A104" s="53" t="s">
        <v>661</v>
      </c>
      <c r="B104" s="53" t="s">
        <v>254</v>
      </c>
      <c r="C104" s="53" t="s">
        <v>662</v>
      </c>
      <c r="D104" s="53" t="s">
        <v>656</v>
      </c>
      <c r="E104" s="53" t="s">
        <v>663</v>
      </c>
    </row>
    <row r="105" spans="1:5">
      <c r="A105" s="53" t="s">
        <v>664</v>
      </c>
      <c r="B105" s="53" t="s">
        <v>254</v>
      </c>
      <c r="C105" s="53" t="s">
        <v>665</v>
      </c>
      <c r="D105" s="53" t="s">
        <v>656</v>
      </c>
      <c r="E105" s="53" t="s">
        <v>666</v>
      </c>
    </row>
    <row r="106" spans="1:5">
      <c r="A106" s="53" t="s">
        <v>667</v>
      </c>
      <c r="B106" s="53" t="s">
        <v>254</v>
      </c>
      <c r="C106" s="53" t="s">
        <v>668</v>
      </c>
      <c r="D106" s="53" t="s">
        <v>656</v>
      </c>
      <c r="E106" s="53" t="s">
        <v>669</v>
      </c>
    </row>
    <row r="107" spans="1:5">
      <c r="A107" s="53" t="s">
        <v>670</v>
      </c>
      <c r="B107" s="53" t="s">
        <v>254</v>
      </c>
      <c r="C107" s="53" t="s">
        <v>671</v>
      </c>
      <c r="D107" s="53" t="s">
        <v>656</v>
      </c>
      <c r="E107" s="53" t="s">
        <v>672</v>
      </c>
    </row>
    <row r="108" spans="1:5">
      <c r="A108" s="53" t="s">
        <v>673</v>
      </c>
      <c r="B108" s="53" t="s">
        <v>254</v>
      </c>
      <c r="C108" s="53" t="s">
        <v>674</v>
      </c>
      <c r="D108" s="53" t="s">
        <v>656</v>
      </c>
      <c r="E108" s="53" t="s">
        <v>675</v>
      </c>
    </row>
    <row r="109" spans="1:5">
      <c r="A109" s="53" t="s">
        <v>676</v>
      </c>
      <c r="B109" s="53" t="s">
        <v>254</v>
      </c>
      <c r="C109" s="53" t="s">
        <v>677</v>
      </c>
      <c r="D109" s="53" t="s">
        <v>656</v>
      </c>
      <c r="E109" s="53" t="s">
        <v>678</v>
      </c>
    </row>
    <row r="110" spans="1:5">
      <c r="A110" s="53" t="s">
        <v>679</v>
      </c>
      <c r="B110" s="53" t="s">
        <v>254</v>
      </c>
      <c r="C110" s="53" t="s">
        <v>680</v>
      </c>
      <c r="D110" s="53" t="s">
        <v>656</v>
      </c>
      <c r="E110" s="53" t="s">
        <v>681</v>
      </c>
    </row>
    <row r="111" spans="1:5">
      <c r="A111" s="53" t="s">
        <v>682</v>
      </c>
      <c r="B111" s="53" t="s">
        <v>254</v>
      </c>
      <c r="C111" s="53" t="s">
        <v>683</v>
      </c>
      <c r="D111" s="53" t="s">
        <v>656</v>
      </c>
      <c r="E111" s="53" t="s">
        <v>684</v>
      </c>
    </row>
    <row r="112" spans="1:5">
      <c r="A112" s="53" t="s">
        <v>685</v>
      </c>
      <c r="B112" s="53" t="s">
        <v>254</v>
      </c>
      <c r="C112" s="53" t="s">
        <v>686</v>
      </c>
      <c r="D112" s="53" t="s">
        <v>656</v>
      </c>
      <c r="E112" s="53" t="s">
        <v>687</v>
      </c>
    </row>
    <row r="113" spans="1:5">
      <c r="A113" s="53" t="s">
        <v>688</v>
      </c>
      <c r="B113" s="53" t="s">
        <v>254</v>
      </c>
      <c r="C113" s="53" t="s">
        <v>689</v>
      </c>
      <c r="D113" s="53" t="s">
        <v>656</v>
      </c>
      <c r="E113" s="53" t="s">
        <v>690</v>
      </c>
    </row>
    <row r="114" spans="1:5">
      <c r="A114" s="53" t="s">
        <v>691</v>
      </c>
      <c r="B114" s="53" t="s">
        <v>254</v>
      </c>
      <c r="C114" s="53" t="s">
        <v>692</v>
      </c>
      <c r="D114" s="53" t="s">
        <v>656</v>
      </c>
      <c r="E114" s="53" t="s">
        <v>693</v>
      </c>
    </row>
    <row r="115" spans="1:5">
      <c r="A115" s="53" t="s">
        <v>694</v>
      </c>
      <c r="B115" s="53" t="s">
        <v>254</v>
      </c>
      <c r="C115" s="53" t="s">
        <v>695</v>
      </c>
      <c r="D115" s="53" t="s">
        <v>656</v>
      </c>
      <c r="E115" s="53" t="s">
        <v>696</v>
      </c>
    </row>
    <row r="116" spans="1:5">
      <c r="A116" s="53" t="s">
        <v>697</v>
      </c>
      <c r="B116" s="53" t="s">
        <v>254</v>
      </c>
      <c r="C116" s="53" t="s">
        <v>698</v>
      </c>
      <c r="D116" s="53" t="s">
        <v>656</v>
      </c>
      <c r="E116" s="53" t="s">
        <v>699</v>
      </c>
    </row>
    <row r="117" spans="1:5">
      <c r="A117" s="53" t="s">
        <v>700</v>
      </c>
      <c r="B117" s="53" t="s">
        <v>254</v>
      </c>
      <c r="C117" s="53" t="s">
        <v>701</v>
      </c>
      <c r="D117" s="53" t="s">
        <v>656</v>
      </c>
      <c r="E117" s="53" t="s">
        <v>702</v>
      </c>
    </row>
    <row r="118" spans="1:5">
      <c r="A118" s="53" t="s">
        <v>703</v>
      </c>
      <c r="B118" s="53" t="s">
        <v>254</v>
      </c>
      <c r="C118" s="53" t="s">
        <v>704</v>
      </c>
      <c r="D118" s="53" t="s">
        <v>656</v>
      </c>
      <c r="E118" s="53" t="s">
        <v>705</v>
      </c>
    </row>
    <row r="119" spans="1:5">
      <c r="A119" s="53" t="s">
        <v>706</v>
      </c>
      <c r="B119" s="53" t="s">
        <v>254</v>
      </c>
      <c r="C119" s="53" t="s">
        <v>707</v>
      </c>
      <c r="D119" s="53" t="s">
        <v>656</v>
      </c>
      <c r="E119" s="53" t="s">
        <v>708</v>
      </c>
    </row>
    <row r="120" spans="1:5">
      <c r="A120" s="53" t="s">
        <v>709</v>
      </c>
      <c r="B120" s="53" t="s">
        <v>254</v>
      </c>
      <c r="C120" s="53" t="s">
        <v>710</v>
      </c>
      <c r="D120" s="53" t="s">
        <v>656</v>
      </c>
      <c r="E120" s="53" t="s">
        <v>711</v>
      </c>
    </row>
    <row r="121" spans="1:5">
      <c r="A121" s="53" t="s">
        <v>712</v>
      </c>
      <c r="B121" s="53" t="s">
        <v>254</v>
      </c>
      <c r="C121" s="53" t="s">
        <v>713</v>
      </c>
      <c r="D121" s="53" t="s">
        <v>656</v>
      </c>
      <c r="E121" s="53" t="s">
        <v>714</v>
      </c>
    </row>
    <row r="122" spans="1:5">
      <c r="A122" s="53" t="s">
        <v>715</v>
      </c>
      <c r="B122" s="53" t="s">
        <v>254</v>
      </c>
      <c r="C122" s="53" t="s">
        <v>716</v>
      </c>
      <c r="D122" s="53" t="s">
        <v>656</v>
      </c>
      <c r="E122" s="53" t="s">
        <v>717</v>
      </c>
    </row>
    <row r="123" spans="1:5">
      <c r="A123" s="53" t="s">
        <v>718</v>
      </c>
      <c r="B123" s="53" t="s">
        <v>254</v>
      </c>
      <c r="C123" s="53" t="s">
        <v>719</v>
      </c>
      <c r="D123" s="53" t="s">
        <v>656</v>
      </c>
      <c r="E123" s="53" t="s">
        <v>720</v>
      </c>
    </row>
    <row r="124" spans="1:5">
      <c r="A124" s="53" t="s">
        <v>721</v>
      </c>
      <c r="B124" s="53" t="s">
        <v>254</v>
      </c>
      <c r="C124" s="53" t="s">
        <v>722</v>
      </c>
      <c r="D124" s="53" t="s">
        <v>656</v>
      </c>
      <c r="E124" s="53" t="s">
        <v>723</v>
      </c>
    </row>
    <row r="125" spans="1:5">
      <c r="A125" s="53" t="s">
        <v>724</v>
      </c>
      <c r="B125" s="53" t="s">
        <v>254</v>
      </c>
      <c r="C125" s="53" t="s">
        <v>725</v>
      </c>
      <c r="D125" s="53" t="s">
        <v>656</v>
      </c>
      <c r="E125" s="53" t="s">
        <v>726</v>
      </c>
    </row>
    <row r="126" spans="1:5">
      <c r="A126" s="53" t="s">
        <v>727</v>
      </c>
      <c r="B126" s="53" t="s">
        <v>254</v>
      </c>
      <c r="C126" s="53" t="s">
        <v>728</v>
      </c>
      <c r="D126" s="53" t="s">
        <v>656</v>
      </c>
      <c r="E126" s="53" t="s">
        <v>729</v>
      </c>
    </row>
    <row r="127" spans="1:5">
      <c r="A127" s="53" t="s">
        <v>730</v>
      </c>
      <c r="B127" s="53" t="s">
        <v>254</v>
      </c>
      <c r="C127" s="53" t="s">
        <v>731</v>
      </c>
      <c r="D127" s="53" t="s">
        <v>656</v>
      </c>
      <c r="E127" s="53" t="s">
        <v>732</v>
      </c>
    </row>
    <row r="128" spans="1:5">
      <c r="A128" s="53" t="s">
        <v>733</v>
      </c>
      <c r="B128" s="53" t="s">
        <v>254</v>
      </c>
      <c r="C128" s="53" t="s">
        <v>734</v>
      </c>
      <c r="D128" s="53" t="s">
        <v>656</v>
      </c>
      <c r="E128" s="53" t="s">
        <v>735</v>
      </c>
    </row>
    <row r="129" spans="1:5">
      <c r="A129" s="53" t="s">
        <v>736</v>
      </c>
      <c r="B129" s="53" t="s">
        <v>254</v>
      </c>
      <c r="C129" s="53" t="s">
        <v>737</v>
      </c>
      <c r="D129" s="53" t="s">
        <v>656</v>
      </c>
      <c r="E129" s="53" t="s">
        <v>738</v>
      </c>
    </row>
    <row r="130" spans="1:5">
      <c r="A130" s="53" t="s">
        <v>739</v>
      </c>
      <c r="B130" s="53" t="s">
        <v>254</v>
      </c>
      <c r="C130" s="53" t="s">
        <v>740</v>
      </c>
      <c r="D130" s="53" t="s">
        <v>656</v>
      </c>
      <c r="E130" s="53" t="s">
        <v>741</v>
      </c>
    </row>
    <row r="131" spans="1:5">
      <c r="A131" s="53" t="s">
        <v>742</v>
      </c>
      <c r="B131" s="53" t="s">
        <v>254</v>
      </c>
      <c r="C131" s="53" t="s">
        <v>743</v>
      </c>
      <c r="D131" s="53" t="s">
        <v>656</v>
      </c>
      <c r="E131" s="53" t="s">
        <v>744</v>
      </c>
    </row>
    <row r="132" spans="1:5">
      <c r="A132" s="53" t="s">
        <v>745</v>
      </c>
      <c r="B132" s="53" t="s">
        <v>254</v>
      </c>
      <c r="C132" s="53" t="s">
        <v>746</v>
      </c>
      <c r="D132" s="53" t="s">
        <v>656</v>
      </c>
      <c r="E132" s="53" t="s">
        <v>747</v>
      </c>
    </row>
    <row r="133" spans="1:5">
      <c r="A133" s="53" t="s">
        <v>748</v>
      </c>
      <c r="B133" s="53" t="s">
        <v>254</v>
      </c>
      <c r="C133" s="53" t="s">
        <v>749</v>
      </c>
      <c r="D133" s="53" t="s">
        <v>656</v>
      </c>
      <c r="E133" s="53" t="s">
        <v>750</v>
      </c>
    </row>
    <row r="134" spans="1:5">
      <c r="A134" s="53" t="s">
        <v>751</v>
      </c>
      <c r="B134" s="53" t="s">
        <v>254</v>
      </c>
      <c r="C134" s="53" t="s">
        <v>752</v>
      </c>
      <c r="D134" s="53" t="s">
        <v>656</v>
      </c>
      <c r="E134" s="53" t="s">
        <v>753</v>
      </c>
    </row>
    <row r="135" spans="1:5">
      <c r="A135" s="53" t="s">
        <v>754</v>
      </c>
      <c r="B135" s="53" t="s">
        <v>254</v>
      </c>
      <c r="C135" s="53" t="s">
        <v>755</v>
      </c>
      <c r="D135" s="53" t="s">
        <v>656</v>
      </c>
      <c r="E135" s="53" t="s">
        <v>756</v>
      </c>
    </row>
    <row r="136" spans="1:5">
      <c r="A136" s="53" t="s">
        <v>757</v>
      </c>
      <c r="B136" s="53" t="s">
        <v>254</v>
      </c>
      <c r="C136" s="53" t="s">
        <v>758</v>
      </c>
      <c r="D136" s="53" t="s">
        <v>656</v>
      </c>
      <c r="E136" s="53" t="s">
        <v>759</v>
      </c>
    </row>
    <row r="137" spans="1:5" hidden="1">
      <c r="A137" s="53" t="s">
        <v>760</v>
      </c>
      <c r="B137" s="53" t="s">
        <v>761</v>
      </c>
      <c r="C137" s="53" t="s">
        <v>762</v>
      </c>
      <c r="D137" s="53" t="s">
        <v>763</v>
      </c>
      <c r="E137" s="53" t="s">
        <v>764</v>
      </c>
    </row>
    <row r="138" spans="1:5" hidden="1">
      <c r="A138" s="53" t="s">
        <v>765</v>
      </c>
      <c r="B138" s="53" t="s">
        <v>761</v>
      </c>
      <c r="C138" s="53" t="s">
        <v>766</v>
      </c>
      <c r="D138" s="53" t="s">
        <v>763</v>
      </c>
      <c r="E138" s="53" t="s">
        <v>767</v>
      </c>
    </row>
    <row r="139" spans="1:5" hidden="1">
      <c r="A139" s="53" t="s">
        <v>768</v>
      </c>
      <c r="B139" s="53" t="s">
        <v>761</v>
      </c>
      <c r="C139" s="53" t="s">
        <v>769</v>
      </c>
      <c r="D139" s="53" t="s">
        <v>763</v>
      </c>
      <c r="E139" s="53" t="s">
        <v>770</v>
      </c>
    </row>
    <row r="140" spans="1:5" hidden="1">
      <c r="A140" s="53" t="s">
        <v>771</v>
      </c>
      <c r="B140" s="53" t="s">
        <v>761</v>
      </c>
      <c r="C140" s="53" t="s">
        <v>772</v>
      </c>
      <c r="D140" s="53" t="s">
        <v>763</v>
      </c>
      <c r="E140" s="53" t="s">
        <v>773</v>
      </c>
    </row>
    <row r="141" spans="1:5" hidden="1">
      <c r="A141" s="53" t="s">
        <v>774</v>
      </c>
      <c r="B141" s="53" t="s">
        <v>761</v>
      </c>
      <c r="C141" s="53" t="s">
        <v>775</v>
      </c>
      <c r="D141" s="53" t="s">
        <v>763</v>
      </c>
      <c r="E141" s="53" t="s">
        <v>776</v>
      </c>
    </row>
    <row r="142" spans="1:5" hidden="1">
      <c r="A142" s="53" t="s">
        <v>777</v>
      </c>
      <c r="B142" s="53" t="s">
        <v>761</v>
      </c>
      <c r="C142" s="53" t="s">
        <v>778</v>
      </c>
      <c r="D142" s="53" t="s">
        <v>763</v>
      </c>
      <c r="E142" s="53" t="s">
        <v>779</v>
      </c>
    </row>
    <row r="143" spans="1:5" hidden="1">
      <c r="A143" s="53" t="s">
        <v>780</v>
      </c>
      <c r="B143" s="53" t="s">
        <v>761</v>
      </c>
      <c r="C143" s="53" t="s">
        <v>781</v>
      </c>
      <c r="D143" s="53" t="s">
        <v>763</v>
      </c>
      <c r="E143" s="53" t="s">
        <v>782</v>
      </c>
    </row>
    <row r="144" spans="1:5" hidden="1">
      <c r="A144" s="53" t="s">
        <v>783</v>
      </c>
      <c r="B144" s="53" t="s">
        <v>761</v>
      </c>
      <c r="C144" s="53" t="s">
        <v>784</v>
      </c>
      <c r="D144" s="53" t="s">
        <v>763</v>
      </c>
      <c r="E144" s="53" t="s">
        <v>785</v>
      </c>
    </row>
    <row r="145" spans="1:5" hidden="1">
      <c r="A145" s="53" t="s">
        <v>786</v>
      </c>
      <c r="B145" s="53" t="s">
        <v>761</v>
      </c>
      <c r="C145" s="53" t="s">
        <v>787</v>
      </c>
      <c r="D145" s="53" t="s">
        <v>763</v>
      </c>
      <c r="E145" s="53" t="s">
        <v>788</v>
      </c>
    </row>
    <row r="146" spans="1:5" hidden="1">
      <c r="A146" s="53" t="s">
        <v>789</v>
      </c>
      <c r="B146" s="53" t="s">
        <v>761</v>
      </c>
      <c r="C146" s="53" t="s">
        <v>790</v>
      </c>
      <c r="D146" s="53" t="s">
        <v>763</v>
      </c>
      <c r="E146" s="53" t="s">
        <v>791</v>
      </c>
    </row>
    <row r="147" spans="1:5" hidden="1">
      <c r="A147" s="53" t="s">
        <v>792</v>
      </c>
      <c r="B147" s="53" t="s">
        <v>761</v>
      </c>
      <c r="C147" s="53" t="s">
        <v>793</v>
      </c>
      <c r="D147" s="53" t="s">
        <v>763</v>
      </c>
      <c r="E147" s="53" t="s">
        <v>794</v>
      </c>
    </row>
    <row r="148" spans="1:5" hidden="1">
      <c r="A148" s="53" t="s">
        <v>795</v>
      </c>
      <c r="B148" s="53" t="s">
        <v>761</v>
      </c>
      <c r="C148" s="53" t="s">
        <v>333</v>
      </c>
      <c r="D148" s="53" t="s">
        <v>763</v>
      </c>
      <c r="E148" s="53" t="s">
        <v>334</v>
      </c>
    </row>
    <row r="149" spans="1:5" hidden="1">
      <c r="A149" s="53" t="s">
        <v>796</v>
      </c>
      <c r="B149" s="53" t="s">
        <v>761</v>
      </c>
      <c r="C149" s="53" t="s">
        <v>797</v>
      </c>
      <c r="D149" s="53" t="s">
        <v>763</v>
      </c>
      <c r="E149" s="53" t="s">
        <v>798</v>
      </c>
    </row>
    <row r="150" spans="1:5" hidden="1">
      <c r="A150" s="53" t="s">
        <v>799</v>
      </c>
      <c r="B150" s="53" t="s">
        <v>761</v>
      </c>
      <c r="C150" s="53" t="s">
        <v>800</v>
      </c>
      <c r="D150" s="53" t="s">
        <v>763</v>
      </c>
      <c r="E150" s="53" t="s">
        <v>801</v>
      </c>
    </row>
    <row r="151" spans="1:5" hidden="1">
      <c r="A151" s="53" t="s">
        <v>802</v>
      </c>
      <c r="B151" s="53" t="s">
        <v>761</v>
      </c>
      <c r="C151" s="53" t="s">
        <v>803</v>
      </c>
      <c r="D151" s="53" t="s">
        <v>763</v>
      </c>
      <c r="E151" s="53" t="s">
        <v>804</v>
      </c>
    </row>
    <row r="152" spans="1:5" hidden="1">
      <c r="A152" s="53" t="s">
        <v>805</v>
      </c>
      <c r="B152" s="53" t="s">
        <v>761</v>
      </c>
      <c r="C152" s="53" t="s">
        <v>806</v>
      </c>
      <c r="D152" s="53" t="s">
        <v>763</v>
      </c>
      <c r="E152" s="53" t="s">
        <v>807</v>
      </c>
    </row>
    <row r="153" spans="1:5" hidden="1">
      <c r="A153" s="53" t="s">
        <v>808</v>
      </c>
      <c r="B153" s="53" t="s">
        <v>761</v>
      </c>
      <c r="C153" s="53" t="s">
        <v>809</v>
      </c>
      <c r="D153" s="53" t="s">
        <v>763</v>
      </c>
      <c r="E153" s="53" t="s">
        <v>810</v>
      </c>
    </row>
    <row r="154" spans="1:5" hidden="1">
      <c r="A154" s="53" t="s">
        <v>811</v>
      </c>
      <c r="B154" s="53" t="s">
        <v>761</v>
      </c>
      <c r="C154" s="53" t="s">
        <v>812</v>
      </c>
      <c r="D154" s="53" t="s">
        <v>763</v>
      </c>
      <c r="E154" s="53" t="s">
        <v>813</v>
      </c>
    </row>
    <row r="155" spans="1:5" hidden="1">
      <c r="A155" s="53" t="s">
        <v>814</v>
      </c>
      <c r="B155" s="53" t="s">
        <v>761</v>
      </c>
      <c r="C155" s="53" t="s">
        <v>815</v>
      </c>
      <c r="D155" s="53" t="s">
        <v>763</v>
      </c>
      <c r="E155" s="53" t="s">
        <v>816</v>
      </c>
    </row>
    <row r="156" spans="1:5" hidden="1">
      <c r="A156" s="53" t="s">
        <v>817</v>
      </c>
      <c r="B156" s="53" t="s">
        <v>761</v>
      </c>
      <c r="C156" s="53" t="s">
        <v>818</v>
      </c>
      <c r="D156" s="53" t="s">
        <v>763</v>
      </c>
      <c r="E156" s="53" t="s">
        <v>819</v>
      </c>
    </row>
    <row r="157" spans="1:5" hidden="1">
      <c r="A157" s="53" t="s">
        <v>820</v>
      </c>
      <c r="B157" s="53" t="s">
        <v>761</v>
      </c>
      <c r="C157" s="53" t="s">
        <v>821</v>
      </c>
      <c r="D157" s="53" t="s">
        <v>763</v>
      </c>
      <c r="E157" s="53" t="s">
        <v>822</v>
      </c>
    </row>
    <row r="158" spans="1:5" hidden="1">
      <c r="A158" s="53" t="s">
        <v>823</v>
      </c>
      <c r="B158" s="53" t="s">
        <v>761</v>
      </c>
      <c r="C158" s="53" t="s">
        <v>824</v>
      </c>
      <c r="D158" s="53" t="s">
        <v>763</v>
      </c>
      <c r="E158" s="53" t="s">
        <v>825</v>
      </c>
    </row>
    <row r="159" spans="1:5" hidden="1">
      <c r="A159" s="53" t="s">
        <v>826</v>
      </c>
      <c r="B159" s="53" t="s">
        <v>761</v>
      </c>
      <c r="C159" s="53" t="s">
        <v>827</v>
      </c>
      <c r="D159" s="53" t="s">
        <v>763</v>
      </c>
      <c r="E159" s="53" t="s">
        <v>828</v>
      </c>
    </row>
    <row r="160" spans="1:5" hidden="1">
      <c r="A160" s="53" t="s">
        <v>829</v>
      </c>
      <c r="B160" s="53" t="s">
        <v>761</v>
      </c>
      <c r="C160" s="53" t="s">
        <v>830</v>
      </c>
      <c r="D160" s="53" t="s">
        <v>763</v>
      </c>
      <c r="E160" s="53" t="s">
        <v>831</v>
      </c>
    </row>
    <row r="161" spans="1:5" hidden="1">
      <c r="A161" s="53" t="s">
        <v>832</v>
      </c>
      <c r="B161" s="53" t="s">
        <v>761</v>
      </c>
      <c r="C161" s="53" t="s">
        <v>833</v>
      </c>
      <c r="D161" s="53" t="s">
        <v>763</v>
      </c>
      <c r="E161" s="53" t="s">
        <v>834</v>
      </c>
    </row>
    <row r="162" spans="1:5" hidden="1">
      <c r="A162" s="53" t="s">
        <v>835</v>
      </c>
      <c r="B162" s="53" t="s">
        <v>761</v>
      </c>
      <c r="C162" s="53" t="s">
        <v>836</v>
      </c>
      <c r="D162" s="53" t="s">
        <v>763</v>
      </c>
      <c r="E162" s="53" t="s">
        <v>837</v>
      </c>
    </row>
    <row r="163" spans="1:5" hidden="1">
      <c r="A163" s="53" t="s">
        <v>838</v>
      </c>
      <c r="B163" s="53" t="s">
        <v>761</v>
      </c>
      <c r="C163" s="53" t="s">
        <v>839</v>
      </c>
      <c r="D163" s="53" t="s">
        <v>763</v>
      </c>
      <c r="E163" s="53" t="s">
        <v>840</v>
      </c>
    </row>
    <row r="164" spans="1:5" hidden="1">
      <c r="A164" s="53" t="s">
        <v>841</v>
      </c>
      <c r="B164" s="53" t="s">
        <v>761</v>
      </c>
      <c r="C164" s="53" t="s">
        <v>842</v>
      </c>
      <c r="D164" s="53" t="s">
        <v>763</v>
      </c>
      <c r="E164" s="53" t="s">
        <v>843</v>
      </c>
    </row>
    <row r="165" spans="1:5" hidden="1">
      <c r="A165" s="53" t="s">
        <v>844</v>
      </c>
      <c r="B165" s="53" t="s">
        <v>761</v>
      </c>
      <c r="C165" s="53" t="s">
        <v>845</v>
      </c>
      <c r="D165" s="53" t="s">
        <v>763</v>
      </c>
      <c r="E165" s="53" t="s">
        <v>846</v>
      </c>
    </row>
    <row r="166" spans="1:5" hidden="1">
      <c r="A166" s="53" t="s">
        <v>847</v>
      </c>
      <c r="B166" s="53" t="s">
        <v>761</v>
      </c>
      <c r="C166" s="53" t="s">
        <v>848</v>
      </c>
      <c r="D166" s="53" t="s">
        <v>763</v>
      </c>
      <c r="E166" s="53" t="s">
        <v>849</v>
      </c>
    </row>
    <row r="167" spans="1:5" hidden="1">
      <c r="A167" s="53" t="s">
        <v>850</v>
      </c>
      <c r="B167" s="53" t="s">
        <v>761</v>
      </c>
      <c r="C167" s="53" t="s">
        <v>851</v>
      </c>
      <c r="D167" s="53" t="s">
        <v>763</v>
      </c>
      <c r="E167" s="53" t="s">
        <v>852</v>
      </c>
    </row>
    <row r="168" spans="1:5" hidden="1">
      <c r="A168" s="53" t="s">
        <v>853</v>
      </c>
      <c r="B168" s="53" t="s">
        <v>761</v>
      </c>
      <c r="C168" s="53" t="s">
        <v>716</v>
      </c>
      <c r="D168" s="53" t="s">
        <v>763</v>
      </c>
      <c r="E168" s="53" t="s">
        <v>717</v>
      </c>
    </row>
    <row r="169" spans="1:5" hidden="1">
      <c r="A169" s="53" t="s">
        <v>854</v>
      </c>
      <c r="B169" s="53" t="s">
        <v>761</v>
      </c>
      <c r="C169" s="53" t="s">
        <v>855</v>
      </c>
      <c r="D169" s="53" t="s">
        <v>763</v>
      </c>
      <c r="E169" s="53" t="s">
        <v>856</v>
      </c>
    </row>
    <row r="170" spans="1:5" hidden="1">
      <c r="A170" s="53" t="s">
        <v>857</v>
      </c>
      <c r="B170" s="53" t="s">
        <v>761</v>
      </c>
      <c r="C170" s="53" t="s">
        <v>858</v>
      </c>
      <c r="D170" s="53" t="s">
        <v>763</v>
      </c>
      <c r="E170" s="53" t="s">
        <v>859</v>
      </c>
    </row>
    <row r="171" spans="1:5" hidden="1">
      <c r="A171" s="53" t="s">
        <v>860</v>
      </c>
      <c r="B171" s="53" t="s">
        <v>761</v>
      </c>
      <c r="C171" s="53" t="s">
        <v>861</v>
      </c>
      <c r="D171" s="53" t="s">
        <v>763</v>
      </c>
      <c r="E171" s="53" t="s">
        <v>862</v>
      </c>
    </row>
    <row r="172" spans="1:5" hidden="1">
      <c r="A172" s="53" t="s">
        <v>863</v>
      </c>
      <c r="B172" s="53" t="s">
        <v>761</v>
      </c>
      <c r="C172" s="53" t="s">
        <v>864</v>
      </c>
      <c r="D172" s="53" t="s">
        <v>763</v>
      </c>
      <c r="E172" s="53" t="s">
        <v>865</v>
      </c>
    </row>
    <row r="173" spans="1:5" hidden="1">
      <c r="A173" s="53" t="s">
        <v>866</v>
      </c>
      <c r="B173" s="53" t="s">
        <v>761</v>
      </c>
      <c r="C173" s="53" t="s">
        <v>867</v>
      </c>
      <c r="D173" s="53" t="s">
        <v>763</v>
      </c>
      <c r="E173" s="53" t="s">
        <v>868</v>
      </c>
    </row>
    <row r="174" spans="1:5" hidden="1">
      <c r="A174" s="53" t="s">
        <v>869</v>
      </c>
      <c r="B174" s="53" t="s">
        <v>761</v>
      </c>
      <c r="C174" s="53" t="s">
        <v>870</v>
      </c>
      <c r="D174" s="53" t="s">
        <v>763</v>
      </c>
      <c r="E174" s="53" t="s">
        <v>871</v>
      </c>
    </row>
    <row r="175" spans="1:5" hidden="1">
      <c r="A175" s="53" t="s">
        <v>872</v>
      </c>
      <c r="B175" s="53" t="s">
        <v>761</v>
      </c>
      <c r="C175" s="53" t="s">
        <v>873</v>
      </c>
      <c r="D175" s="53" t="s">
        <v>763</v>
      </c>
      <c r="E175" s="53" t="s">
        <v>874</v>
      </c>
    </row>
    <row r="176" spans="1:5" hidden="1">
      <c r="A176" s="53" t="s">
        <v>875</v>
      </c>
      <c r="B176" s="53" t="s">
        <v>761</v>
      </c>
      <c r="C176" s="53" t="s">
        <v>876</v>
      </c>
      <c r="D176" s="53" t="s">
        <v>763</v>
      </c>
      <c r="E176" s="53" t="s">
        <v>877</v>
      </c>
    </row>
    <row r="177" spans="1:5" hidden="1">
      <c r="A177" s="53" t="s">
        <v>878</v>
      </c>
      <c r="B177" s="53" t="s">
        <v>761</v>
      </c>
      <c r="C177" s="53" t="s">
        <v>879</v>
      </c>
      <c r="D177" s="53" t="s">
        <v>763</v>
      </c>
      <c r="E177" s="53" t="s">
        <v>880</v>
      </c>
    </row>
    <row r="178" spans="1:5" hidden="1">
      <c r="A178" s="53" t="s">
        <v>881</v>
      </c>
      <c r="B178" s="53" t="s">
        <v>761</v>
      </c>
      <c r="C178" s="53" t="s">
        <v>882</v>
      </c>
      <c r="D178" s="53" t="s">
        <v>763</v>
      </c>
      <c r="E178" s="53" t="s">
        <v>883</v>
      </c>
    </row>
    <row r="179" spans="1:5" hidden="1">
      <c r="A179" s="53" t="s">
        <v>884</v>
      </c>
      <c r="B179" s="53" t="s">
        <v>761</v>
      </c>
      <c r="C179" s="53" t="s">
        <v>885</v>
      </c>
      <c r="D179" s="53" t="s">
        <v>763</v>
      </c>
      <c r="E179" s="53" t="s">
        <v>886</v>
      </c>
    </row>
    <row r="180" spans="1:5" hidden="1">
      <c r="A180" s="53" t="s">
        <v>887</v>
      </c>
      <c r="B180" s="53" t="s">
        <v>761</v>
      </c>
      <c r="C180" s="53" t="s">
        <v>888</v>
      </c>
      <c r="D180" s="53" t="s">
        <v>763</v>
      </c>
      <c r="E180" s="53" t="s">
        <v>889</v>
      </c>
    </row>
    <row r="181" spans="1:5" hidden="1">
      <c r="A181" s="53" t="s">
        <v>890</v>
      </c>
      <c r="B181" s="53" t="s">
        <v>761</v>
      </c>
      <c r="C181" s="53" t="s">
        <v>891</v>
      </c>
      <c r="D181" s="53" t="s">
        <v>763</v>
      </c>
      <c r="E181" s="53" t="s">
        <v>892</v>
      </c>
    </row>
    <row r="182" spans="1:5" hidden="1">
      <c r="A182" s="53" t="s">
        <v>893</v>
      </c>
      <c r="B182" s="53" t="s">
        <v>761</v>
      </c>
      <c r="C182" s="53" t="s">
        <v>894</v>
      </c>
      <c r="D182" s="53" t="s">
        <v>763</v>
      </c>
      <c r="E182" s="53" t="s">
        <v>895</v>
      </c>
    </row>
    <row r="183" spans="1:5" hidden="1">
      <c r="A183" s="53" t="s">
        <v>896</v>
      </c>
      <c r="B183" s="53" t="s">
        <v>761</v>
      </c>
      <c r="C183" s="53" t="s">
        <v>897</v>
      </c>
      <c r="D183" s="53" t="s">
        <v>763</v>
      </c>
      <c r="E183" s="53" t="s">
        <v>898</v>
      </c>
    </row>
    <row r="184" spans="1:5" hidden="1">
      <c r="A184" s="53" t="s">
        <v>899</v>
      </c>
      <c r="B184" s="53" t="s">
        <v>761</v>
      </c>
      <c r="C184" s="53" t="s">
        <v>900</v>
      </c>
      <c r="D184" s="53" t="s">
        <v>763</v>
      </c>
      <c r="E184" s="53" t="s">
        <v>901</v>
      </c>
    </row>
    <row r="185" spans="1:5" hidden="1">
      <c r="A185" s="53" t="s">
        <v>902</v>
      </c>
      <c r="B185" s="53" t="s">
        <v>761</v>
      </c>
      <c r="C185" s="53" t="s">
        <v>903</v>
      </c>
      <c r="D185" s="53" t="s">
        <v>763</v>
      </c>
      <c r="E185" s="53" t="s">
        <v>904</v>
      </c>
    </row>
    <row r="186" spans="1:5" hidden="1">
      <c r="A186" s="53" t="s">
        <v>905</v>
      </c>
      <c r="B186" s="53" t="s">
        <v>761</v>
      </c>
      <c r="C186" s="53" t="s">
        <v>906</v>
      </c>
      <c r="D186" s="53" t="s">
        <v>763</v>
      </c>
      <c r="E186" s="53" t="s">
        <v>907</v>
      </c>
    </row>
    <row r="187" spans="1:5" hidden="1">
      <c r="A187" s="53" t="s">
        <v>908</v>
      </c>
      <c r="B187" s="53" t="s">
        <v>761</v>
      </c>
      <c r="C187" s="53" t="s">
        <v>909</v>
      </c>
      <c r="D187" s="53" t="s">
        <v>763</v>
      </c>
      <c r="E187" s="53" t="s">
        <v>910</v>
      </c>
    </row>
    <row r="188" spans="1:5" hidden="1">
      <c r="A188" s="53" t="s">
        <v>911</v>
      </c>
      <c r="B188" s="53" t="s">
        <v>761</v>
      </c>
      <c r="C188" s="53" t="s">
        <v>912</v>
      </c>
      <c r="D188" s="53" t="s">
        <v>763</v>
      </c>
      <c r="E188" s="53" t="s">
        <v>913</v>
      </c>
    </row>
    <row r="189" spans="1:5" hidden="1">
      <c r="A189" s="53" t="s">
        <v>914</v>
      </c>
      <c r="B189" s="53" t="s">
        <v>761</v>
      </c>
      <c r="C189" s="53" t="s">
        <v>915</v>
      </c>
      <c r="D189" s="53" t="s">
        <v>763</v>
      </c>
      <c r="E189" s="53" t="s">
        <v>916</v>
      </c>
    </row>
    <row r="190" spans="1:5" hidden="1">
      <c r="A190" s="53" t="s">
        <v>917</v>
      </c>
      <c r="B190" s="53" t="s">
        <v>761</v>
      </c>
      <c r="C190" s="53" t="s">
        <v>918</v>
      </c>
      <c r="D190" s="53" t="s">
        <v>763</v>
      </c>
      <c r="E190" s="53" t="s">
        <v>919</v>
      </c>
    </row>
    <row r="191" spans="1:5" hidden="1">
      <c r="A191" s="53" t="s">
        <v>920</v>
      </c>
      <c r="B191" s="53" t="s">
        <v>761</v>
      </c>
      <c r="C191" s="53" t="s">
        <v>921</v>
      </c>
      <c r="D191" s="53" t="s">
        <v>763</v>
      </c>
      <c r="E191" s="53" t="s">
        <v>922</v>
      </c>
    </row>
    <row r="192" spans="1:5" hidden="1">
      <c r="A192" s="53" t="s">
        <v>923</v>
      </c>
      <c r="B192" s="53" t="s">
        <v>761</v>
      </c>
      <c r="C192" s="53" t="s">
        <v>924</v>
      </c>
      <c r="D192" s="53" t="s">
        <v>763</v>
      </c>
      <c r="E192" s="53" t="s">
        <v>925</v>
      </c>
    </row>
    <row r="193" spans="1:5" hidden="1">
      <c r="A193" s="53" t="s">
        <v>926</v>
      </c>
      <c r="B193" s="53" t="s">
        <v>761</v>
      </c>
      <c r="C193" s="53" t="s">
        <v>927</v>
      </c>
      <c r="D193" s="53" t="s">
        <v>763</v>
      </c>
      <c r="E193" s="53" t="s">
        <v>928</v>
      </c>
    </row>
    <row r="194" spans="1:5" hidden="1">
      <c r="A194" s="53" t="s">
        <v>929</v>
      </c>
      <c r="B194" s="53" t="s">
        <v>761</v>
      </c>
      <c r="C194" s="53" t="s">
        <v>930</v>
      </c>
      <c r="D194" s="53" t="s">
        <v>763</v>
      </c>
      <c r="E194" s="53" t="s">
        <v>931</v>
      </c>
    </row>
    <row r="195" spans="1:5" hidden="1">
      <c r="A195" s="53" t="s">
        <v>932</v>
      </c>
      <c r="B195" s="53" t="s">
        <v>761</v>
      </c>
      <c r="C195" s="53" t="s">
        <v>933</v>
      </c>
      <c r="D195" s="53" t="s">
        <v>763</v>
      </c>
      <c r="E195" s="53" t="s">
        <v>934</v>
      </c>
    </row>
    <row r="196" spans="1:5" hidden="1">
      <c r="A196" s="53" t="s">
        <v>935</v>
      </c>
      <c r="B196" s="53" t="s">
        <v>936</v>
      </c>
      <c r="C196" s="53" t="s">
        <v>937</v>
      </c>
      <c r="D196" s="53" t="s">
        <v>938</v>
      </c>
      <c r="E196" s="53" t="s">
        <v>939</v>
      </c>
    </row>
    <row r="197" spans="1:5" hidden="1">
      <c r="A197" s="53" t="s">
        <v>940</v>
      </c>
      <c r="B197" s="53" t="s">
        <v>936</v>
      </c>
      <c r="C197" s="53" t="s">
        <v>941</v>
      </c>
      <c r="D197" s="53" t="s">
        <v>938</v>
      </c>
      <c r="E197" s="53" t="s">
        <v>942</v>
      </c>
    </row>
    <row r="198" spans="1:5" hidden="1">
      <c r="A198" s="53" t="s">
        <v>943</v>
      </c>
      <c r="B198" s="53" t="s">
        <v>936</v>
      </c>
      <c r="C198" s="53" t="s">
        <v>944</v>
      </c>
      <c r="D198" s="53" t="s">
        <v>938</v>
      </c>
      <c r="E198" s="53" t="s">
        <v>945</v>
      </c>
    </row>
    <row r="199" spans="1:5" hidden="1">
      <c r="A199" s="53" t="s">
        <v>946</v>
      </c>
      <c r="B199" s="53" t="s">
        <v>936</v>
      </c>
      <c r="C199" s="53" t="s">
        <v>947</v>
      </c>
      <c r="D199" s="53" t="s">
        <v>938</v>
      </c>
      <c r="E199" s="53" t="s">
        <v>948</v>
      </c>
    </row>
    <row r="200" spans="1:5" hidden="1">
      <c r="A200" s="53" t="s">
        <v>949</v>
      </c>
      <c r="B200" s="53" t="s">
        <v>936</v>
      </c>
      <c r="C200" s="53" t="s">
        <v>950</v>
      </c>
      <c r="D200" s="53" t="s">
        <v>938</v>
      </c>
      <c r="E200" s="53" t="s">
        <v>951</v>
      </c>
    </row>
    <row r="201" spans="1:5" hidden="1">
      <c r="A201" s="53" t="s">
        <v>952</v>
      </c>
      <c r="B201" s="53" t="s">
        <v>936</v>
      </c>
      <c r="C201" s="53" t="s">
        <v>953</v>
      </c>
      <c r="D201" s="53" t="s">
        <v>938</v>
      </c>
      <c r="E201" s="53" t="s">
        <v>954</v>
      </c>
    </row>
    <row r="202" spans="1:5" hidden="1">
      <c r="A202" s="53" t="s">
        <v>955</v>
      </c>
      <c r="B202" s="53" t="s">
        <v>936</v>
      </c>
      <c r="C202" s="53" t="s">
        <v>956</v>
      </c>
      <c r="D202" s="53" t="s">
        <v>938</v>
      </c>
      <c r="E202" s="53" t="s">
        <v>957</v>
      </c>
    </row>
    <row r="203" spans="1:5" hidden="1">
      <c r="A203" s="53" t="s">
        <v>958</v>
      </c>
      <c r="B203" s="53" t="s">
        <v>936</v>
      </c>
      <c r="C203" s="53" t="s">
        <v>959</v>
      </c>
      <c r="D203" s="53" t="s">
        <v>938</v>
      </c>
      <c r="E203" s="53" t="s">
        <v>960</v>
      </c>
    </row>
    <row r="204" spans="1:5" hidden="1">
      <c r="A204" s="53" t="s">
        <v>961</v>
      </c>
      <c r="B204" s="53" t="s">
        <v>936</v>
      </c>
      <c r="C204" s="53" t="s">
        <v>962</v>
      </c>
      <c r="D204" s="53" t="s">
        <v>938</v>
      </c>
      <c r="E204" s="53" t="s">
        <v>963</v>
      </c>
    </row>
    <row r="205" spans="1:5" hidden="1">
      <c r="A205" s="53" t="s">
        <v>964</v>
      </c>
      <c r="B205" s="53" t="s">
        <v>936</v>
      </c>
      <c r="C205" s="53" t="s">
        <v>965</v>
      </c>
      <c r="D205" s="53" t="s">
        <v>938</v>
      </c>
      <c r="E205" s="53" t="s">
        <v>966</v>
      </c>
    </row>
    <row r="206" spans="1:5" hidden="1">
      <c r="A206" s="53" t="s">
        <v>967</v>
      </c>
      <c r="B206" s="53" t="s">
        <v>936</v>
      </c>
      <c r="C206" s="53" t="s">
        <v>968</v>
      </c>
      <c r="D206" s="53" t="s">
        <v>938</v>
      </c>
      <c r="E206" s="53" t="s">
        <v>969</v>
      </c>
    </row>
    <row r="207" spans="1:5" hidden="1">
      <c r="A207" s="53" t="s">
        <v>970</v>
      </c>
      <c r="B207" s="53" t="s">
        <v>936</v>
      </c>
      <c r="C207" s="53" t="s">
        <v>971</v>
      </c>
      <c r="D207" s="53" t="s">
        <v>938</v>
      </c>
      <c r="E207" s="53" t="s">
        <v>972</v>
      </c>
    </row>
    <row r="208" spans="1:5" hidden="1">
      <c r="A208" s="53" t="s">
        <v>973</v>
      </c>
      <c r="B208" s="53" t="s">
        <v>936</v>
      </c>
      <c r="C208" s="53" t="s">
        <v>974</v>
      </c>
      <c r="D208" s="53" t="s">
        <v>938</v>
      </c>
      <c r="E208" s="53" t="s">
        <v>975</v>
      </c>
    </row>
    <row r="209" spans="1:5" hidden="1">
      <c r="A209" s="53" t="s">
        <v>976</v>
      </c>
      <c r="B209" s="53" t="s">
        <v>936</v>
      </c>
      <c r="C209" s="53" t="s">
        <v>977</v>
      </c>
      <c r="D209" s="53" t="s">
        <v>938</v>
      </c>
      <c r="E209" s="53" t="s">
        <v>978</v>
      </c>
    </row>
    <row r="210" spans="1:5" hidden="1">
      <c r="A210" s="53" t="s">
        <v>979</v>
      </c>
      <c r="B210" s="53" t="s">
        <v>936</v>
      </c>
      <c r="C210" s="53" t="s">
        <v>980</v>
      </c>
      <c r="D210" s="53" t="s">
        <v>938</v>
      </c>
      <c r="E210" s="53" t="s">
        <v>981</v>
      </c>
    </row>
    <row r="211" spans="1:5" hidden="1">
      <c r="A211" s="53" t="s">
        <v>982</v>
      </c>
      <c r="B211" s="53" t="s">
        <v>936</v>
      </c>
      <c r="C211" s="53" t="s">
        <v>983</v>
      </c>
      <c r="D211" s="53" t="s">
        <v>938</v>
      </c>
      <c r="E211" s="53" t="s">
        <v>984</v>
      </c>
    </row>
    <row r="212" spans="1:5" hidden="1">
      <c r="A212" s="53" t="s">
        <v>985</v>
      </c>
      <c r="B212" s="53" t="s">
        <v>936</v>
      </c>
      <c r="C212" s="53" t="s">
        <v>986</v>
      </c>
      <c r="D212" s="53" t="s">
        <v>938</v>
      </c>
      <c r="E212" s="53" t="s">
        <v>987</v>
      </c>
    </row>
    <row r="213" spans="1:5" hidden="1">
      <c r="A213" s="53" t="s">
        <v>988</v>
      </c>
      <c r="B213" s="53" t="s">
        <v>936</v>
      </c>
      <c r="C213" s="53" t="s">
        <v>989</v>
      </c>
      <c r="D213" s="53" t="s">
        <v>938</v>
      </c>
      <c r="E213" s="53" t="s">
        <v>990</v>
      </c>
    </row>
    <row r="214" spans="1:5" hidden="1">
      <c r="A214" s="53" t="s">
        <v>991</v>
      </c>
      <c r="B214" s="53" t="s">
        <v>936</v>
      </c>
      <c r="C214" s="53" t="s">
        <v>992</v>
      </c>
      <c r="D214" s="53" t="s">
        <v>938</v>
      </c>
      <c r="E214" s="53" t="s">
        <v>993</v>
      </c>
    </row>
    <row r="215" spans="1:5" hidden="1">
      <c r="A215" s="53" t="s">
        <v>994</v>
      </c>
      <c r="B215" s="53" t="s">
        <v>936</v>
      </c>
      <c r="C215" s="53" t="s">
        <v>995</v>
      </c>
      <c r="D215" s="53" t="s">
        <v>938</v>
      </c>
      <c r="E215" s="53" t="s">
        <v>996</v>
      </c>
    </row>
    <row r="216" spans="1:5" hidden="1">
      <c r="A216" s="53" t="s">
        <v>997</v>
      </c>
      <c r="B216" s="53" t="s">
        <v>936</v>
      </c>
      <c r="C216" s="53" t="s">
        <v>998</v>
      </c>
      <c r="D216" s="53" t="s">
        <v>938</v>
      </c>
      <c r="E216" s="53" t="s">
        <v>999</v>
      </c>
    </row>
    <row r="217" spans="1:5" hidden="1">
      <c r="A217" s="53" t="s">
        <v>1000</v>
      </c>
      <c r="B217" s="53" t="s">
        <v>936</v>
      </c>
      <c r="C217" s="53" t="s">
        <v>1001</v>
      </c>
      <c r="D217" s="53" t="s">
        <v>938</v>
      </c>
      <c r="E217" s="53" t="s">
        <v>1002</v>
      </c>
    </row>
    <row r="218" spans="1:5" hidden="1">
      <c r="A218" s="53" t="s">
        <v>1003</v>
      </c>
      <c r="B218" s="53" t="s">
        <v>936</v>
      </c>
      <c r="C218" s="53" t="s">
        <v>1004</v>
      </c>
      <c r="D218" s="53" t="s">
        <v>938</v>
      </c>
      <c r="E218" s="53" t="s">
        <v>1005</v>
      </c>
    </row>
    <row r="219" spans="1:5" hidden="1">
      <c r="A219" s="53" t="s">
        <v>1006</v>
      </c>
      <c r="B219" s="53" t="s">
        <v>936</v>
      </c>
      <c r="C219" s="53" t="s">
        <v>1007</v>
      </c>
      <c r="D219" s="53" t="s">
        <v>938</v>
      </c>
      <c r="E219" s="53" t="s">
        <v>1008</v>
      </c>
    </row>
    <row r="220" spans="1:5" hidden="1">
      <c r="A220" s="53" t="s">
        <v>1009</v>
      </c>
      <c r="B220" s="53" t="s">
        <v>936</v>
      </c>
      <c r="C220" s="53" t="s">
        <v>1010</v>
      </c>
      <c r="D220" s="53" t="s">
        <v>938</v>
      </c>
      <c r="E220" s="53" t="s">
        <v>1011</v>
      </c>
    </row>
    <row r="221" spans="1:5" hidden="1">
      <c r="A221" s="53" t="s">
        <v>1012</v>
      </c>
      <c r="B221" s="53" t="s">
        <v>936</v>
      </c>
      <c r="C221" s="53" t="s">
        <v>1013</v>
      </c>
      <c r="D221" s="53" t="s">
        <v>938</v>
      </c>
      <c r="E221" s="53" t="s">
        <v>1014</v>
      </c>
    </row>
    <row r="222" spans="1:5" hidden="1">
      <c r="A222" s="53" t="s">
        <v>1015</v>
      </c>
      <c r="B222" s="53" t="s">
        <v>936</v>
      </c>
      <c r="C222" s="53" t="s">
        <v>1016</v>
      </c>
      <c r="D222" s="53" t="s">
        <v>938</v>
      </c>
      <c r="E222" s="53" t="s">
        <v>1017</v>
      </c>
    </row>
    <row r="223" spans="1:5" hidden="1">
      <c r="A223" s="53" t="s">
        <v>1018</v>
      </c>
      <c r="B223" s="53" t="s">
        <v>936</v>
      </c>
      <c r="C223" s="53" t="s">
        <v>1019</v>
      </c>
      <c r="D223" s="53" t="s">
        <v>938</v>
      </c>
      <c r="E223" s="53" t="s">
        <v>1020</v>
      </c>
    </row>
    <row r="224" spans="1:5" hidden="1">
      <c r="A224" s="53" t="s">
        <v>1021</v>
      </c>
      <c r="B224" s="53" t="s">
        <v>936</v>
      </c>
      <c r="C224" s="53" t="s">
        <v>1022</v>
      </c>
      <c r="D224" s="53" t="s">
        <v>938</v>
      </c>
      <c r="E224" s="53" t="s">
        <v>1023</v>
      </c>
    </row>
    <row r="225" spans="1:5" hidden="1">
      <c r="A225" s="53" t="s">
        <v>1024</v>
      </c>
      <c r="B225" s="53" t="s">
        <v>936</v>
      </c>
      <c r="C225" s="53" t="s">
        <v>1025</v>
      </c>
      <c r="D225" s="53" t="s">
        <v>938</v>
      </c>
      <c r="E225" s="53" t="s">
        <v>1026</v>
      </c>
    </row>
    <row r="226" spans="1:5" hidden="1">
      <c r="A226" s="53" t="s">
        <v>1027</v>
      </c>
      <c r="B226" s="53" t="s">
        <v>936</v>
      </c>
      <c r="C226" s="53" t="s">
        <v>1028</v>
      </c>
      <c r="D226" s="53" t="s">
        <v>938</v>
      </c>
      <c r="E226" s="53" t="s">
        <v>1029</v>
      </c>
    </row>
    <row r="227" spans="1:5" hidden="1">
      <c r="A227" s="53" t="s">
        <v>1030</v>
      </c>
      <c r="B227" s="53" t="s">
        <v>936</v>
      </c>
      <c r="C227" s="53" t="s">
        <v>1031</v>
      </c>
      <c r="D227" s="53" t="s">
        <v>938</v>
      </c>
      <c r="E227" s="53" t="s">
        <v>1032</v>
      </c>
    </row>
    <row r="228" spans="1:5" hidden="1">
      <c r="A228" s="53" t="s">
        <v>1033</v>
      </c>
      <c r="B228" s="53" t="s">
        <v>936</v>
      </c>
      <c r="C228" s="53" t="s">
        <v>1034</v>
      </c>
      <c r="D228" s="53" t="s">
        <v>938</v>
      </c>
      <c r="E228" s="53" t="s">
        <v>1035</v>
      </c>
    </row>
    <row r="229" spans="1:5" hidden="1">
      <c r="A229" s="53" t="s">
        <v>1036</v>
      </c>
      <c r="B229" s="53" t="s">
        <v>936</v>
      </c>
      <c r="C229" s="53" t="s">
        <v>1037</v>
      </c>
      <c r="D229" s="53" t="s">
        <v>938</v>
      </c>
      <c r="E229" s="53" t="s">
        <v>1038</v>
      </c>
    </row>
    <row r="230" spans="1:5" hidden="1">
      <c r="A230" s="53" t="s">
        <v>1039</v>
      </c>
      <c r="B230" s="53" t="s">
        <v>936</v>
      </c>
      <c r="C230" s="53" t="s">
        <v>1040</v>
      </c>
      <c r="D230" s="53" t="s">
        <v>938</v>
      </c>
      <c r="E230" s="53" t="s">
        <v>1041</v>
      </c>
    </row>
    <row r="231" spans="1:5" hidden="1">
      <c r="A231" s="53" t="s">
        <v>1042</v>
      </c>
      <c r="B231" s="53" t="s">
        <v>936</v>
      </c>
      <c r="C231" s="53" t="s">
        <v>1043</v>
      </c>
      <c r="D231" s="53" t="s">
        <v>938</v>
      </c>
      <c r="E231" s="53" t="s">
        <v>1044</v>
      </c>
    </row>
    <row r="232" spans="1:5" hidden="1">
      <c r="A232" s="53" t="s">
        <v>1045</v>
      </c>
      <c r="B232" s="53" t="s">
        <v>936</v>
      </c>
      <c r="C232" s="53" t="s">
        <v>1046</v>
      </c>
      <c r="D232" s="53" t="s">
        <v>938</v>
      </c>
      <c r="E232" s="53" t="s">
        <v>1047</v>
      </c>
    </row>
    <row r="233" spans="1:5" hidden="1">
      <c r="A233" s="53" t="s">
        <v>1048</v>
      </c>
      <c r="B233" s="53" t="s">
        <v>936</v>
      </c>
      <c r="C233" s="53" t="s">
        <v>1049</v>
      </c>
      <c r="D233" s="53" t="s">
        <v>938</v>
      </c>
      <c r="E233" s="53" t="s">
        <v>1050</v>
      </c>
    </row>
    <row r="234" spans="1:5" hidden="1">
      <c r="A234" s="53" t="s">
        <v>1051</v>
      </c>
      <c r="B234" s="53" t="s">
        <v>936</v>
      </c>
      <c r="C234" s="53" t="s">
        <v>1052</v>
      </c>
      <c r="D234" s="53" t="s">
        <v>938</v>
      </c>
      <c r="E234" s="53" t="s">
        <v>1053</v>
      </c>
    </row>
    <row r="235" spans="1:5" hidden="1">
      <c r="A235" s="53" t="s">
        <v>1054</v>
      </c>
      <c r="B235" s="53" t="s">
        <v>936</v>
      </c>
      <c r="C235" s="53" t="s">
        <v>1055</v>
      </c>
      <c r="D235" s="53" t="s">
        <v>938</v>
      </c>
      <c r="E235" s="53" t="s">
        <v>1056</v>
      </c>
    </row>
    <row r="236" spans="1:5" hidden="1">
      <c r="A236" s="53" t="s">
        <v>1057</v>
      </c>
      <c r="B236" s="53" t="s">
        <v>936</v>
      </c>
      <c r="C236" s="53" t="s">
        <v>1058</v>
      </c>
      <c r="D236" s="53" t="s">
        <v>938</v>
      </c>
      <c r="E236" s="53" t="s">
        <v>1059</v>
      </c>
    </row>
    <row r="237" spans="1:5" hidden="1">
      <c r="A237" s="53" t="s">
        <v>1060</v>
      </c>
      <c r="B237" s="53" t="s">
        <v>936</v>
      </c>
      <c r="C237" s="53" t="s">
        <v>1061</v>
      </c>
      <c r="D237" s="53" t="s">
        <v>938</v>
      </c>
      <c r="E237" s="53" t="s">
        <v>1062</v>
      </c>
    </row>
    <row r="238" spans="1:5" hidden="1">
      <c r="A238" s="53" t="s">
        <v>1063</v>
      </c>
      <c r="B238" s="53" t="s">
        <v>936</v>
      </c>
      <c r="C238" s="53" t="s">
        <v>1064</v>
      </c>
      <c r="D238" s="53" t="s">
        <v>938</v>
      </c>
      <c r="E238" s="53" t="s">
        <v>1065</v>
      </c>
    </row>
    <row r="239" spans="1:5" hidden="1">
      <c r="A239" s="53" t="s">
        <v>1066</v>
      </c>
      <c r="B239" s="53" t="s">
        <v>936</v>
      </c>
      <c r="C239" s="53" t="s">
        <v>1067</v>
      </c>
      <c r="D239" s="53" t="s">
        <v>938</v>
      </c>
      <c r="E239" s="53" t="s">
        <v>1068</v>
      </c>
    </row>
    <row r="240" spans="1:5" hidden="1">
      <c r="A240" s="53" t="s">
        <v>1069</v>
      </c>
      <c r="B240" s="53" t="s">
        <v>1070</v>
      </c>
      <c r="C240" s="53" t="s">
        <v>1071</v>
      </c>
      <c r="D240" s="53" t="s">
        <v>1072</v>
      </c>
      <c r="E240" s="53" t="s">
        <v>1073</v>
      </c>
    </row>
    <row r="241" spans="1:5" hidden="1">
      <c r="A241" s="53" t="s">
        <v>1074</v>
      </c>
      <c r="B241" s="53" t="s">
        <v>1070</v>
      </c>
      <c r="C241" s="53" t="s">
        <v>1075</v>
      </c>
      <c r="D241" s="53" t="s">
        <v>1072</v>
      </c>
      <c r="E241" s="53" t="s">
        <v>1076</v>
      </c>
    </row>
    <row r="242" spans="1:5" hidden="1">
      <c r="A242" s="53" t="s">
        <v>1077</v>
      </c>
      <c r="B242" s="53" t="s">
        <v>1070</v>
      </c>
      <c r="C242" s="53" t="s">
        <v>1078</v>
      </c>
      <c r="D242" s="53" t="s">
        <v>1072</v>
      </c>
      <c r="E242" s="53" t="s">
        <v>1079</v>
      </c>
    </row>
    <row r="243" spans="1:5" hidden="1">
      <c r="A243" s="53" t="s">
        <v>1080</v>
      </c>
      <c r="B243" s="53" t="s">
        <v>1070</v>
      </c>
      <c r="C243" s="53" t="s">
        <v>1081</v>
      </c>
      <c r="D243" s="53" t="s">
        <v>1072</v>
      </c>
      <c r="E243" s="53" t="s">
        <v>1082</v>
      </c>
    </row>
    <row r="244" spans="1:5" hidden="1">
      <c r="A244" s="53" t="s">
        <v>1083</v>
      </c>
      <c r="B244" s="53" t="s">
        <v>1070</v>
      </c>
      <c r="C244" s="53" t="s">
        <v>1084</v>
      </c>
      <c r="D244" s="53" t="s">
        <v>1072</v>
      </c>
      <c r="E244" s="53" t="s">
        <v>1085</v>
      </c>
    </row>
    <row r="245" spans="1:5" hidden="1">
      <c r="A245" s="53" t="s">
        <v>1086</v>
      </c>
      <c r="B245" s="53" t="s">
        <v>1070</v>
      </c>
      <c r="C245" s="53" t="s">
        <v>1087</v>
      </c>
      <c r="D245" s="53" t="s">
        <v>1072</v>
      </c>
      <c r="E245" s="53" t="s">
        <v>1088</v>
      </c>
    </row>
    <row r="246" spans="1:5" hidden="1">
      <c r="A246" s="53" t="s">
        <v>1089</v>
      </c>
      <c r="B246" s="53" t="s">
        <v>1070</v>
      </c>
      <c r="C246" s="53" t="s">
        <v>1090</v>
      </c>
      <c r="D246" s="53" t="s">
        <v>1072</v>
      </c>
      <c r="E246" s="53" t="s">
        <v>1091</v>
      </c>
    </row>
    <row r="247" spans="1:5" hidden="1">
      <c r="A247" s="53" t="s">
        <v>1092</v>
      </c>
      <c r="B247" s="53" t="s">
        <v>1070</v>
      </c>
      <c r="C247" s="53" t="s">
        <v>1093</v>
      </c>
      <c r="D247" s="53" t="s">
        <v>1072</v>
      </c>
      <c r="E247" s="53" t="s">
        <v>1094</v>
      </c>
    </row>
    <row r="248" spans="1:5" hidden="1">
      <c r="A248" s="53" t="s">
        <v>1095</v>
      </c>
      <c r="B248" s="53" t="s">
        <v>1070</v>
      </c>
      <c r="C248" s="53" t="s">
        <v>1096</v>
      </c>
      <c r="D248" s="53" t="s">
        <v>1072</v>
      </c>
      <c r="E248" s="53" t="s">
        <v>1097</v>
      </c>
    </row>
    <row r="249" spans="1:5" hidden="1">
      <c r="A249" s="53" t="s">
        <v>1098</v>
      </c>
      <c r="B249" s="53" t="s">
        <v>1070</v>
      </c>
      <c r="C249" s="53" t="s">
        <v>1099</v>
      </c>
      <c r="D249" s="53" t="s">
        <v>1072</v>
      </c>
      <c r="E249" s="53" t="s">
        <v>1100</v>
      </c>
    </row>
    <row r="250" spans="1:5" hidden="1">
      <c r="A250" s="53" t="s">
        <v>1101</v>
      </c>
      <c r="B250" s="53" t="s">
        <v>1070</v>
      </c>
      <c r="C250" s="53" t="s">
        <v>1102</v>
      </c>
      <c r="D250" s="53" t="s">
        <v>1072</v>
      </c>
      <c r="E250" s="53" t="s">
        <v>1103</v>
      </c>
    </row>
    <row r="251" spans="1:5" hidden="1">
      <c r="A251" s="53" t="s">
        <v>1104</v>
      </c>
      <c r="B251" s="53" t="s">
        <v>1070</v>
      </c>
      <c r="C251" s="53" t="s">
        <v>1105</v>
      </c>
      <c r="D251" s="53" t="s">
        <v>1072</v>
      </c>
      <c r="E251" s="53" t="s">
        <v>1106</v>
      </c>
    </row>
    <row r="252" spans="1:5" hidden="1">
      <c r="A252" s="53" t="s">
        <v>1107</v>
      </c>
      <c r="B252" s="53" t="s">
        <v>1070</v>
      </c>
      <c r="C252" s="53" t="s">
        <v>1108</v>
      </c>
      <c r="D252" s="53" t="s">
        <v>1072</v>
      </c>
      <c r="E252" s="53" t="s">
        <v>1109</v>
      </c>
    </row>
    <row r="253" spans="1:5" hidden="1">
      <c r="A253" s="53" t="s">
        <v>1110</v>
      </c>
      <c r="B253" s="53" t="s">
        <v>1070</v>
      </c>
      <c r="C253" s="53" t="s">
        <v>1111</v>
      </c>
      <c r="D253" s="53" t="s">
        <v>1072</v>
      </c>
      <c r="E253" s="53" t="s">
        <v>1112</v>
      </c>
    </row>
    <row r="254" spans="1:5" hidden="1">
      <c r="A254" s="53" t="s">
        <v>1113</v>
      </c>
      <c r="B254" s="53" t="s">
        <v>1070</v>
      </c>
      <c r="C254" s="53" t="s">
        <v>1114</v>
      </c>
      <c r="D254" s="53" t="s">
        <v>1072</v>
      </c>
      <c r="E254" s="53" t="s">
        <v>1115</v>
      </c>
    </row>
    <row r="255" spans="1:5" hidden="1">
      <c r="A255" s="53" t="s">
        <v>1116</v>
      </c>
      <c r="B255" s="53" t="s">
        <v>1070</v>
      </c>
      <c r="C255" s="53" t="s">
        <v>1117</v>
      </c>
      <c r="D255" s="53" t="s">
        <v>1072</v>
      </c>
      <c r="E255" s="53" t="s">
        <v>1118</v>
      </c>
    </row>
    <row r="256" spans="1:5" hidden="1">
      <c r="A256" s="53" t="s">
        <v>1119</v>
      </c>
      <c r="B256" s="53" t="s">
        <v>1070</v>
      </c>
      <c r="C256" s="53" t="s">
        <v>1120</v>
      </c>
      <c r="D256" s="53" t="s">
        <v>1072</v>
      </c>
      <c r="E256" s="53" t="s">
        <v>1121</v>
      </c>
    </row>
    <row r="257" spans="1:5" hidden="1">
      <c r="A257" s="53" t="s">
        <v>1122</v>
      </c>
      <c r="B257" s="53" t="s">
        <v>1070</v>
      </c>
      <c r="C257" s="53" t="s">
        <v>1123</v>
      </c>
      <c r="D257" s="53" t="s">
        <v>1072</v>
      </c>
      <c r="E257" s="53" t="s">
        <v>1124</v>
      </c>
    </row>
    <row r="258" spans="1:5" hidden="1">
      <c r="A258" s="53" t="s">
        <v>1125</v>
      </c>
      <c r="B258" s="53" t="s">
        <v>1070</v>
      </c>
      <c r="C258" s="53" t="s">
        <v>1126</v>
      </c>
      <c r="D258" s="53" t="s">
        <v>1072</v>
      </c>
      <c r="E258" s="53" t="s">
        <v>1127</v>
      </c>
    </row>
    <row r="259" spans="1:5" hidden="1">
      <c r="A259" s="53" t="s">
        <v>1128</v>
      </c>
      <c r="B259" s="53" t="s">
        <v>1070</v>
      </c>
      <c r="C259" s="53" t="s">
        <v>1129</v>
      </c>
      <c r="D259" s="53" t="s">
        <v>1072</v>
      </c>
      <c r="E259" s="53" t="s">
        <v>1130</v>
      </c>
    </row>
    <row r="260" spans="1:5" hidden="1">
      <c r="A260" s="53" t="s">
        <v>1131</v>
      </c>
      <c r="B260" s="53" t="s">
        <v>1070</v>
      </c>
      <c r="C260" s="53" t="s">
        <v>1132</v>
      </c>
      <c r="D260" s="53" t="s">
        <v>1072</v>
      </c>
      <c r="E260" s="53" t="s">
        <v>1133</v>
      </c>
    </row>
    <row r="261" spans="1:5" hidden="1">
      <c r="A261" s="53" t="s">
        <v>1134</v>
      </c>
      <c r="B261" s="53" t="s">
        <v>1070</v>
      </c>
      <c r="C261" s="53" t="s">
        <v>1135</v>
      </c>
      <c r="D261" s="53" t="s">
        <v>1072</v>
      </c>
      <c r="E261" s="53" t="s">
        <v>1136</v>
      </c>
    </row>
    <row r="262" spans="1:5" hidden="1">
      <c r="A262" s="53" t="s">
        <v>1137</v>
      </c>
      <c r="B262" s="53" t="s">
        <v>1070</v>
      </c>
      <c r="C262" s="53" t="s">
        <v>1138</v>
      </c>
      <c r="D262" s="53" t="s">
        <v>1072</v>
      </c>
      <c r="E262" s="53" t="s">
        <v>1139</v>
      </c>
    </row>
    <row r="263" spans="1:5" hidden="1">
      <c r="A263" s="53" t="s">
        <v>1140</v>
      </c>
      <c r="B263" s="53" t="s">
        <v>1070</v>
      </c>
      <c r="C263" s="53" t="s">
        <v>1141</v>
      </c>
      <c r="D263" s="53" t="s">
        <v>1072</v>
      </c>
      <c r="E263" s="53" t="s">
        <v>1142</v>
      </c>
    </row>
    <row r="264" spans="1:5" hidden="1">
      <c r="A264" s="53" t="s">
        <v>1143</v>
      </c>
      <c r="B264" s="53" t="s">
        <v>1070</v>
      </c>
      <c r="C264" s="53" t="s">
        <v>1144</v>
      </c>
      <c r="D264" s="53" t="s">
        <v>1072</v>
      </c>
      <c r="E264" s="53" t="s">
        <v>1145</v>
      </c>
    </row>
    <row r="265" spans="1:5" hidden="1">
      <c r="A265" s="53" t="s">
        <v>1146</v>
      </c>
      <c r="B265" s="53" t="s">
        <v>1147</v>
      </c>
      <c r="C265" s="53" t="s">
        <v>1148</v>
      </c>
      <c r="D265" s="53" t="s">
        <v>1149</v>
      </c>
      <c r="E265" s="53" t="s">
        <v>1150</v>
      </c>
    </row>
    <row r="266" spans="1:5" hidden="1">
      <c r="A266" s="53" t="s">
        <v>1151</v>
      </c>
      <c r="B266" s="53" t="s">
        <v>1147</v>
      </c>
      <c r="C266" s="53" t="s">
        <v>1152</v>
      </c>
      <c r="D266" s="53" t="s">
        <v>1149</v>
      </c>
      <c r="E266" s="53" t="s">
        <v>1153</v>
      </c>
    </row>
    <row r="267" spans="1:5" hidden="1">
      <c r="A267" s="53" t="s">
        <v>1154</v>
      </c>
      <c r="B267" s="53" t="s">
        <v>1147</v>
      </c>
      <c r="C267" s="53" t="s">
        <v>1155</v>
      </c>
      <c r="D267" s="53" t="s">
        <v>1149</v>
      </c>
      <c r="E267" s="53" t="s">
        <v>1156</v>
      </c>
    </row>
    <row r="268" spans="1:5" hidden="1">
      <c r="A268" s="53" t="s">
        <v>1157</v>
      </c>
      <c r="B268" s="53" t="s">
        <v>1147</v>
      </c>
      <c r="C268" s="53" t="s">
        <v>1158</v>
      </c>
      <c r="D268" s="53" t="s">
        <v>1149</v>
      </c>
      <c r="E268" s="53" t="s">
        <v>1159</v>
      </c>
    </row>
    <row r="269" spans="1:5" hidden="1">
      <c r="A269" s="53" t="s">
        <v>1160</v>
      </c>
      <c r="B269" s="53" t="s">
        <v>1147</v>
      </c>
      <c r="C269" s="53" t="s">
        <v>1161</v>
      </c>
      <c r="D269" s="53" t="s">
        <v>1149</v>
      </c>
      <c r="E269" s="53" t="s">
        <v>1162</v>
      </c>
    </row>
    <row r="270" spans="1:5" hidden="1">
      <c r="A270" s="53" t="s">
        <v>1163</v>
      </c>
      <c r="B270" s="53" t="s">
        <v>1147</v>
      </c>
      <c r="C270" s="53" t="s">
        <v>1164</v>
      </c>
      <c r="D270" s="53" t="s">
        <v>1149</v>
      </c>
      <c r="E270" s="53" t="s">
        <v>1165</v>
      </c>
    </row>
    <row r="271" spans="1:5" hidden="1">
      <c r="A271" s="53" t="s">
        <v>1166</v>
      </c>
      <c r="B271" s="53" t="s">
        <v>1147</v>
      </c>
      <c r="C271" s="53" t="s">
        <v>1167</v>
      </c>
      <c r="D271" s="53" t="s">
        <v>1149</v>
      </c>
      <c r="E271" s="53" t="s">
        <v>1168</v>
      </c>
    </row>
    <row r="272" spans="1:5" hidden="1">
      <c r="A272" s="53" t="s">
        <v>1169</v>
      </c>
      <c r="B272" s="53" t="s">
        <v>1147</v>
      </c>
      <c r="C272" s="53" t="s">
        <v>1170</v>
      </c>
      <c r="D272" s="53" t="s">
        <v>1149</v>
      </c>
      <c r="E272" s="53" t="s">
        <v>1171</v>
      </c>
    </row>
    <row r="273" spans="1:5" hidden="1">
      <c r="A273" s="53" t="s">
        <v>1172</v>
      </c>
      <c r="B273" s="53" t="s">
        <v>1147</v>
      </c>
      <c r="C273" s="53" t="s">
        <v>1173</v>
      </c>
      <c r="D273" s="53" t="s">
        <v>1149</v>
      </c>
      <c r="E273" s="53" t="s">
        <v>1174</v>
      </c>
    </row>
    <row r="274" spans="1:5" hidden="1">
      <c r="A274" s="53" t="s">
        <v>1175</v>
      </c>
      <c r="B274" s="53" t="s">
        <v>1147</v>
      </c>
      <c r="C274" s="53" t="s">
        <v>1176</v>
      </c>
      <c r="D274" s="53" t="s">
        <v>1149</v>
      </c>
      <c r="E274" s="53" t="s">
        <v>1177</v>
      </c>
    </row>
    <row r="275" spans="1:5" hidden="1">
      <c r="A275" s="53" t="s">
        <v>1178</v>
      </c>
      <c r="B275" s="53" t="s">
        <v>1147</v>
      </c>
      <c r="C275" s="53" t="s">
        <v>1179</v>
      </c>
      <c r="D275" s="53" t="s">
        <v>1149</v>
      </c>
      <c r="E275" s="53" t="s">
        <v>1180</v>
      </c>
    </row>
    <row r="276" spans="1:5" hidden="1">
      <c r="A276" s="53" t="s">
        <v>1181</v>
      </c>
      <c r="B276" s="53" t="s">
        <v>1147</v>
      </c>
      <c r="C276" s="53" t="s">
        <v>1182</v>
      </c>
      <c r="D276" s="53" t="s">
        <v>1149</v>
      </c>
      <c r="E276" s="53" t="s">
        <v>1183</v>
      </c>
    </row>
    <row r="277" spans="1:5" hidden="1">
      <c r="A277" s="53" t="s">
        <v>1184</v>
      </c>
      <c r="B277" s="53" t="s">
        <v>1147</v>
      </c>
      <c r="C277" s="53" t="s">
        <v>1185</v>
      </c>
      <c r="D277" s="53" t="s">
        <v>1149</v>
      </c>
      <c r="E277" s="53" t="s">
        <v>1186</v>
      </c>
    </row>
    <row r="278" spans="1:5" hidden="1">
      <c r="A278" s="53" t="s">
        <v>1187</v>
      </c>
      <c r="B278" s="53" t="s">
        <v>1147</v>
      </c>
      <c r="C278" s="53" t="s">
        <v>1188</v>
      </c>
      <c r="D278" s="53" t="s">
        <v>1149</v>
      </c>
      <c r="E278" s="53" t="s">
        <v>1189</v>
      </c>
    </row>
    <row r="279" spans="1:5" hidden="1">
      <c r="A279" s="53" t="s">
        <v>1190</v>
      </c>
      <c r="B279" s="53" t="s">
        <v>1147</v>
      </c>
      <c r="C279" s="53" t="s">
        <v>1191</v>
      </c>
      <c r="D279" s="53" t="s">
        <v>1149</v>
      </c>
      <c r="E279" s="53" t="s">
        <v>1192</v>
      </c>
    </row>
    <row r="280" spans="1:5" hidden="1">
      <c r="A280" s="53" t="s">
        <v>1193</v>
      </c>
      <c r="B280" s="53" t="s">
        <v>1147</v>
      </c>
      <c r="C280" s="53" t="s">
        <v>1194</v>
      </c>
      <c r="D280" s="53" t="s">
        <v>1149</v>
      </c>
      <c r="E280" s="53" t="s">
        <v>1195</v>
      </c>
    </row>
    <row r="281" spans="1:5" hidden="1">
      <c r="A281" s="53" t="s">
        <v>1196</v>
      </c>
      <c r="B281" s="53" t="s">
        <v>1147</v>
      </c>
      <c r="C281" s="53" t="s">
        <v>1197</v>
      </c>
      <c r="D281" s="53" t="s">
        <v>1149</v>
      </c>
      <c r="E281" s="53" t="s">
        <v>1198</v>
      </c>
    </row>
    <row r="282" spans="1:5" hidden="1">
      <c r="A282" s="53" t="s">
        <v>1199</v>
      </c>
      <c r="B282" s="53" t="s">
        <v>1147</v>
      </c>
      <c r="C282" s="53" t="s">
        <v>1200</v>
      </c>
      <c r="D282" s="53" t="s">
        <v>1149</v>
      </c>
      <c r="E282" s="53" t="s">
        <v>1201</v>
      </c>
    </row>
    <row r="283" spans="1:5" hidden="1">
      <c r="A283" s="53" t="s">
        <v>1202</v>
      </c>
      <c r="B283" s="53" t="s">
        <v>1147</v>
      </c>
      <c r="C283" s="53" t="s">
        <v>1203</v>
      </c>
      <c r="D283" s="53" t="s">
        <v>1149</v>
      </c>
      <c r="E283" s="53" t="s">
        <v>1204</v>
      </c>
    </row>
    <row r="284" spans="1:5" hidden="1">
      <c r="A284" s="53" t="s">
        <v>1205</v>
      </c>
      <c r="B284" s="53" t="s">
        <v>1147</v>
      </c>
      <c r="C284" s="53" t="s">
        <v>1206</v>
      </c>
      <c r="D284" s="53" t="s">
        <v>1149</v>
      </c>
      <c r="E284" s="53" t="s">
        <v>1207</v>
      </c>
    </row>
    <row r="285" spans="1:5" hidden="1">
      <c r="A285" s="53" t="s">
        <v>1208</v>
      </c>
      <c r="B285" s="53" t="s">
        <v>1147</v>
      </c>
      <c r="C285" s="53" t="s">
        <v>1209</v>
      </c>
      <c r="D285" s="53" t="s">
        <v>1149</v>
      </c>
      <c r="E285" s="53" t="s">
        <v>1210</v>
      </c>
    </row>
    <row r="286" spans="1:5" hidden="1">
      <c r="A286" s="53" t="s">
        <v>1211</v>
      </c>
      <c r="B286" s="53" t="s">
        <v>1147</v>
      </c>
      <c r="C286" s="53" t="s">
        <v>1212</v>
      </c>
      <c r="D286" s="53" t="s">
        <v>1149</v>
      </c>
      <c r="E286" s="53" t="s">
        <v>1213</v>
      </c>
    </row>
    <row r="287" spans="1:5" hidden="1">
      <c r="A287" s="53" t="s">
        <v>1214</v>
      </c>
      <c r="B287" s="53" t="s">
        <v>1147</v>
      </c>
      <c r="C287" s="53" t="s">
        <v>1215</v>
      </c>
      <c r="D287" s="53" t="s">
        <v>1149</v>
      </c>
      <c r="E287" s="53" t="s">
        <v>1216</v>
      </c>
    </row>
    <row r="288" spans="1:5" hidden="1">
      <c r="A288" s="53" t="s">
        <v>1217</v>
      </c>
      <c r="B288" s="53" t="s">
        <v>1147</v>
      </c>
      <c r="C288" s="53" t="s">
        <v>1218</v>
      </c>
      <c r="D288" s="53" t="s">
        <v>1149</v>
      </c>
      <c r="E288" s="53" t="s">
        <v>1219</v>
      </c>
    </row>
    <row r="289" spans="1:5" hidden="1">
      <c r="A289" s="53" t="s">
        <v>1220</v>
      </c>
      <c r="B289" s="53" t="s">
        <v>1147</v>
      </c>
      <c r="C289" s="53" t="s">
        <v>1221</v>
      </c>
      <c r="D289" s="53" t="s">
        <v>1149</v>
      </c>
      <c r="E289" s="53" t="s">
        <v>1222</v>
      </c>
    </row>
    <row r="290" spans="1:5" hidden="1">
      <c r="A290" s="53" t="s">
        <v>1223</v>
      </c>
      <c r="B290" s="53" t="s">
        <v>1147</v>
      </c>
      <c r="C290" s="53" t="s">
        <v>1224</v>
      </c>
      <c r="D290" s="53" t="s">
        <v>1149</v>
      </c>
      <c r="E290" s="53" t="s">
        <v>1225</v>
      </c>
    </row>
    <row r="291" spans="1:5" hidden="1">
      <c r="A291" s="53" t="s">
        <v>1226</v>
      </c>
      <c r="B291" s="53" t="s">
        <v>1147</v>
      </c>
      <c r="C291" s="53" t="s">
        <v>1227</v>
      </c>
      <c r="D291" s="53" t="s">
        <v>1149</v>
      </c>
      <c r="E291" s="53" t="s">
        <v>1228</v>
      </c>
    </row>
    <row r="292" spans="1:5" hidden="1">
      <c r="A292" s="53" t="s">
        <v>1229</v>
      </c>
      <c r="B292" s="53" t="s">
        <v>1147</v>
      </c>
      <c r="C292" s="53" t="s">
        <v>855</v>
      </c>
      <c r="D292" s="53" t="s">
        <v>1149</v>
      </c>
      <c r="E292" s="53" t="s">
        <v>856</v>
      </c>
    </row>
    <row r="293" spans="1:5" hidden="1">
      <c r="A293" s="53" t="s">
        <v>1230</v>
      </c>
      <c r="B293" s="53" t="s">
        <v>1147</v>
      </c>
      <c r="C293" s="53" t="s">
        <v>1231</v>
      </c>
      <c r="D293" s="53" t="s">
        <v>1149</v>
      </c>
      <c r="E293" s="53" t="s">
        <v>1232</v>
      </c>
    </row>
    <row r="294" spans="1:5" hidden="1">
      <c r="A294" s="53" t="s">
        <v>1233</v>
      </c>
      <c r="B294" s="53" t="s">
        <v>1147</v>
      </c>
      <c r="C294" s="53" t="s">
        <v>1234</v>
      </c>
      <c r="D294" s="53" t="s">
        <v>1149</v>
      </c>
      <c r="E294" s="53" t="s">
        <v>1235</v>
      </c>
    </row>
    <row r="295" spans="1:5" hidden="1">
      <c r="A295" s="53" t="s">
        <v>1236</v>
      </c>
      <c r="B295" s="53" t="s">
        <v>1147</v>
      </c>
      <c r="C295" s="53" t="s">
        <v>1237</v>
      </c>
      <c r="D295" s="53" t="s">
        <v>1149</v>
      </c>
      <c r="E295" s="53" t="s">
        <v>1238</v>
      </c>
    </row>
    <row r="296" spans="1:5" hidden="1">
      <c r="A296" s="53" t="s">
        <v>1239</v>
      </c>
      <c r="B296" s="53" t="s">
        <v>1147</v>
      </c>
      <c r="C296" s="53" t="s">
        <v>1240</v>
      </c>
      <c r="D296" s="53" t="s">
        <v>1149</v>
      </c>
      <c r="E296" s="53" t="s">
        <v>1241</v>
      </c>
    </row>
    <row r="297" spans="1:5" hidden="1">
      <c r="A297" s="53" t="s">
        <v>1242</v>
      </c>
      <c r="B297" s="53" t="s">
        <v>1147</v>
      </c>
      <c r="C297" s="53" t="s">
        <v>1243</v>
      </c>
      <c r="D297" s="53" t="s">
        <v>1149</v>
      </c>
      <c r="E297" s="53" t="s">
        <v>1244</v>
      </c>
    </row>
    <row r="298" spans="1:5" hidden="1">
      <c r="A298" s="53" t="s">
        <v>1245</v>
      </c>
      <c r="B298" s="53" t="s">
        <v>1147</v>
      </c>
      <c r="C298" s="53" t="s">
        <v>1246</v>
      </c>
      <c r="D298" s="53" t="s">
        <v>1149</v>
      </c>
      <c r="E298" s="53" t="s">
        <v>1247</v>
      </c>
    </row>
    <row r="299" spans="1:5" hidden="1">
      <c r="A299" s="53" t="s">
        <v>1248</v>
      </c>
      <c r="B299" s="53" t="s">
        <v>1147</v>
      </c>
      <c r="C299" s="53" t="s">
        <v>1249</v>
      </c>
      <c r="D299" s="53" t="s">
        <v>1149</v>
      </c>
      <c r="E299" s="53" t="s">
        <v>1250</v>
      </c>
    </row>
    <row r="300" spans="1:5" hidden="1">
      <c r="A300" s="53" t="s">
        <v>1251</v>
      </c>
      <c r="B300" s="53" t="s">
        <v>257</v>
      </c>
      <c r="C300" s="53" t="s">
        <v>1252</v>
      </c>
      <c r="D300" s="53" t="s">
        <v>1253</v>
      </c>
      <c r="E300" s="53" t="s">
        <v>1254</v>
      </c>
    </row>
    <row r="301" spans="1:5" hidden="1">
      <c r="A301" s="53" t="s">
        <v>1255</v>
      </c>
      <c r="B301" s="53" t="s">
        <v>257</v>
      </c>
      <c r="C301" s="53" t="s">
        <v>1256</v>
      </c>
      <c r="D301" s="53" t="s">
        <v>1253</v>
      </c>
      <c r="E301" s="53" t="s">
        <v>1257</v>
      </c>
    </row>
    <row r="302" spans="1:5" hidden="1">
      <c r="A302" s="53" t="s">
        <v>1258</v>
      </c>
      <c r="B302" s="53" t="s">
        <v>257</v>
      </c>
      <c r="C302" s="53" t="s">
        <v>1259</v>
      </c>
      <c r="D302" s="53" t="s">
        <v>1253</v>
      </c>
      <c r="E302" s="53" t="s">
        <v>1260</v>
      </c>
    </row>
    <row r="303" spans="1:5" hidden="1">
      <c r="A303" s="53" t="s">
        <v>1261</v>
      </c>
      <c r="B303" s="53" t="s">
        <v>257</v>
      </c>
      <c r="C303" s="53" t="s">
        <v>1262</v>
      </c>
      <c r="D303" s="53" t="s">
        <v>1253</v>
      </c>
      <c r="E303" s="53" t="s">
        <v>1263</v>
      </c>
    </row>
    <row r="304" spans="1:5" hidden="1">
      <c r="A304" s="53" t="s">
        <v>1264</v>
      </c>
      <c r="B304" s="53" t="s">
        <v>257</v>
      </c>
      <c r="C304" s="53" t="s">
        <v>1265</v>
      </c>
      <c r="D304" s="53" t="s">
        <v>1253</v>
      </c>
      <c r="E304" s="53" t="s">
        <v>1266</v>
      </c>
    </row>
    <row r="305" spans="1:5" hidden="1">
      <c r="A305" s="53" t="s">
        <v>1267</v>
      </c>
      <c r="B305" s="53" t="s">
        <v>257</v>
      </c>
      <c r="C305" s="53" t="s">
        <v>1268</v>
      </c>
      <c r="D305" s="53" t="s">
        <v>1253</v>
      </c>
      <c r="E305" s="53" t="s">
        <v>1269</v>
      </c>
    </row>
    <row r="306" spans="1:5" hidden="1">
      <c r="A306" s="53" t="s">
        <v>1270</v>
      </c>
      <c r="B306" s="53" t="s">
        <v>257</v>
      </c>
      <c r="C306" s="53" t="s">
        <v>1271</v>
      </c>
      <c r="D306" s="53" t="s">
        <v>1253</v>
      </c>
      <c r="E306" s="53" t="s">
        <v>1272</v>
      </c>
    </row>
    <row r="307" spans="1:5" hidden="1">
      <c r="A307" s="53" t="s">
        <v>1273</v>
      </c>
      <c r="B307" s="53" t="s">
        <v>257</v>
      </c>
      <c r="C307" s="53" t="s">
        <v>1274</v>
      </c>
      <c r="D307" s="53" t="s">
        <v>1253</v>
      </c>
      <c r="E307" s="53" t="s">
        <v>1275</v>
      </c>
    </row>
    <row r="308" spans="1:5" hidden="1">
      <c r="A308" s="53" t="s">
        <v>1276</v>
      </c>
      <c r="B308" s="53" t="s">
        <v>257</v>
      </c>
      <c r="C308" s="53" t="s">
        <v>1277</v>
      </c>
      <c r="D308" s="53" t="s">
        <v>1253</v>
      </c>
      <c r="E308" s="53" t="s">
        <v>1278</v>
      </c>
    </row>
    <row r="309" spans="1:5" hidden="1">
      <c r="A309" s="53" t="s">
        <v>1279</v>
      </c>
      <c r="B309" s="53" t="s">
        <v>257</v>
      </c>
      <c r="C309" s="53" t="s">
        <v>1280</v>
      </c>
      <c r="D309" s="53" t="s">
        <v>1253</v>
      </c>
      <c r="E309" s="53" t="s">
        <v>1281</v>
      </c>
    </row>
    <row r="310" spans="1:5" hidden="1">
      <c r="A310" s="53" t="s">
        <v>1282</v>
      </c>
      <c r="B310" s="53" t="s">
        <v>257</v>
      </c>
      <c r="C310" s="53" t="s">
        <v>1283</v>
      </c>
      <c r="D310" s="53" t="s">
        <v>1253</v>
      </c>
      <c r="E310" s="53" t="s">
        <v>1284</v>
      </c>
    </row>
    <row r="311" spans="1:5" hidden="1">
      <c r="A311" s="53" t="s">
        <v>1285</v>
      </c>
      <c r="B311" s="53" t="s">
        <v>257</v>
      </c>
      <c r="C311" s="53" t="s">
        <v>1286</v>
      </c>
      <c r="D311" s="53" t="s">
        <v>1253</v>
      </c>
      <c r="E311" s="53" t="s">
        <v>1287</v>
      </c>
    </row>
    <row r="312" spans="1:5" hidden="1">
      <c r="A312" s="53" t="s">
        <v>1288</v>
      </c>
      <c r="B312" s="53" t="s">
        <v>257</v>
      </c>
      <c r="C312" s="53" t="s">
        <v>1289</v>
      </c>
      <c r="D312" s="53" t="s">
        <v>1253</v>
      </c>
      <c r="E312" s="53" t="s">
        <v>1290</v>
      </c>
    </row>
    <row r="313" spans="1:5" hidden="1">
      <c r="A313" s="53" t="s">
        <v>1291</v>
      </c>
      <c r="B313" s="53" t="s">
        <v>257</v>
      </c>
      <c r="C313" s="53" t="s">
        <v>1292</v>
      </c>
      <c r="D313" s="53" t="s">
        <v>1253</v>
      </c>
      <c r="E313" s="53" t="s">
        <v>1293</v>
      </c>
    </row>
    <row r="314" spans="1:5" hidden="1">
      <c r="A314" s="53" t="s">
        <v>1294</v>
      </c>
      <c r="B314" s="53" t="s">
        <v>257</v>
      </c>
      <c r="C314" s="53" t="s">
        <v>1295</v>
      </c>
      <c r="D314" s="53" t="s">
        <v>1253</v>
      </c>
      <c r="E314" s="53" t="s">
        <v>1296</v>
      </c>
    </row>
    <row r="315" spans="1:5" hidden="1">
      <c r="A315" s="53" t="s">
        <v>1297</v>
      </c>
      <c r="B315" s="53" t="s">
        <v>257</v>
      </c>
      <c r="C315" s="53" t="s">
        <v>1298</v>
      </c>
      <c r="D315" s="53" t="s">
        <v>1253</v>
      </c>
      <c r="E315" s="53" t="s">
        <v>1299</v>
      </c>
    </row>
    <row r="316" spans="1:5" hidden="1">
      <c r="A316" s="53" t="s">
        <v>1300</v>
      </c>
      <c r="B316" s="53" t="s">
        <v>257</v>
      </c>
      <c r="C316" s="53" t="s">
        <v>1301</v>
      </c>
      <c r="D316" s="53" t="s">
        <v>1253</v>
      </c>
      <c r="E316" s="53" t="s">
        <v>1302</v>
      </c>
    </row>
    <row r="317" spans="1:5" hidden="1">
      <c r="A317" s="53" t="s">
        <v>1303</v>
      </c>
      <c r="B317" s="53" t="s">
        <v>257</v>
      </c>
      <c r="C317" s="53" t="s">
        <v>1304</v>
      </c>
      <c r="D317" s="53" t="s">
        <v>1253</v>
      </c>
      <c r="E317" s="53" t="s">
        <v>1305</v>
      </c>
    </row>
    <row r="318" spans="1:5" hidden="1">
      <c r="A318" s="53" t="s">
        <v>1306</v>
      </c>
      <c r="B318" s="53" t="s">
        <v>257</v>
      </c>
      <c r="C318" s="53" t="s">
        <v>1307</v>
      </c>
      <c r="D318" s="53" t="s">
        <v>1253</v>
      </c>
      <c r="E318" s="53" t="s">
        <v>1308</v>
      </c>
    </row>
    <row r="319" spans="1:5" hidden="1">
      <c r="A319" s="53" t="s">
        <v>1309</v>
      </c>
      <c r="B319" s="53" t="s">
        <v>257</v>
      </c>
      <c r="C319" s="53" t="s">
        <v>1310</v>
      </c>
      <c r="D319" s="53" t="s">
        <v>1253</v>
      </c>
      <c r="E319" s="53" t="s">
        <v>1311</v>
      </c>
    </row>
    <row r="320" spans="1:5" hidden="1">
      <c r="A320" s="53" t="s">
        <v>1312</v>
      </c>
      <c r="B320" s="53" t="s">
        <v>257</v>
      </c>
      <c r="C320" s="53" t="s">
        <v>1313</v>
      </c>
      <c r="D320" s="53" t="s">
        <v>1253</v>
      </c>
      <c r="E320" s="53" t="s">
        <v>1314</v>
      </c>
    </row>
    <row r="321" spans="1:5" hidden="1">
      <c r="A321" s="53" t="s">
        <v>1315</v>
      </c>
      <c r="B321" s="53" t="s">
        <v>257</v>
      </c>
      <c r="C321" s="53" t="s">
        <v>1316</v>
      </c>
      <c r="D321" s="53" t="s">
        <v>1253</v>
      </c>
      <c r="E321" s="53" t="s">
        <v>1317</v>
      </c>
    </row>
    <row r="322" spans="1:5" hidden="1">
      <c r="A322" s="53" t="s">
        <v>1318</v>
      </c>
      <c r="B322" s="53" t="s">
        <v>257</v>
      </c>
      <c r="C322" s="53" t="s">
        <v>1319</v>
      </c>
      <c r="D322" s="53" t="s">
        <v>1253</v>
      </c>
      <c r="E322" s="53" t="s">
        <v>1320</v>
      </c>
    </row>
    <row r="323" spans="1:5" hidden="1">
      <c r="A323" s="53" t="s">
        <v>1321</v>
      </c>
      <c r="B323" s="53" t="s">
        <v>257</v>
      </c>
      <c r="C323" s="53" t="s">
        <v>1322</v>
      </c>
      <c r="D323" s="53" t="s">
        <v>1253</v>
      </c>
      <c r="E323" s="53" t="s">
        <v>1323</v>
      </c>
    </row>
    <row r="324" spans="1:5" hidden="1">
      <c r="A324" s="53" t="s">
        <v>1324</v>
      </c>
      <c r="B324" s="53" t="s">
        <v>257</v>
      </c>
      <c r="C324" s="53" t="s">
        <v>1325</v>
      </c>
      <c r="D324" s="53" t="s">
        <v>1253</v>
      </c>
      <c r="E324" s="53" t="s">
        <v>1326</v>
      </c>
    </row>
    <row r="325" spans="1:5" hidden="1">
      <c r="A325" s="53" t="s">
        <v>1327</v>
      </c>
      <c r="B325" s="53" t="s">
        <v>257</v>
      </c>
      <c r="C325" s="53" t="s">
        <v>1328</v>
      </c>
      <c r="D325" s="53" t="s">
        <v>1253</v>
      </c>
      <c r="E325" s="53" t="s">
        <v>1329</v>
      </c>
    </row>
    <row r="326" spans="1:5" hidden="1">
      <c r="A326" s="53" t="s">
        <v>1330</v>
      </c>
      <c r="B326" s="53" t="s">
        <v>257</v>
      </c>
      <c r="C326" s="53" t="s">
        <v>1331</v>
      </c>
      <c r="D326" s="53" t="s">
        <v>1253</v>
      </c>
      <c r="E326" s="53" t="s">
        <v>1332</v>
      </c>
    </row>
    <row r="327" spans="1:5" hidden="1">
      <c r="A327" s="53" t="s">
        <v>1333</v>
      </c>
      <c r="B327" s="53" t="s">
        <v>257</v>
      </c>
      <c r="C327" s="53" t="s">
        <v>1334</v>
      </c>
      <c r="D327" s="53" t="s">
        <v>1253</v>
      </c>
      <c r="E327" s="53" t="s">
        <v>1335</v>
      </c>
    </row>
    <row r="328" spans="1:5" hidden="1">
      <c r="A328" s="53" t="s">
        <v>1336</v>
      </c>
      <c r="B328" s="53" t="s">
        <v>257</v>
      </c>
      <c r="C328" s="53" t="s">
        <v>1337</v>
      </c>
      <c r="D328" s="53" t="s">
        <v>1253</v>
      </c>
      <c r="E328" s="53" t="s">
        <v>1338</v>
      </c>
    </row>
    <row r="329" spans="1:5" hidden="1">
      <c r="A329" s="53" t="s">
        <v>1339</v>
      </c>
      <c r="B329" s="53" t="s">
        <v>257</v>
      </c>
      <c r="C329" s="53" t="s">
        <v>1340</v>
      </c>
      <c r="D329" s="53" t="s">
        <v>1253</v>
      </c>
      <c r="E329" s="53" t="s">
        <v>1341</v>
      </c>
    </row>
    <row r="330" spans="1:5" hidden="1">
      <c r="A330" s="53" t="s">
        <v>1342</v>
      </c>
      <c r="B330" s="53" t="s">
        <v>257</v>
      </c>
      <c r="C330" s="53" t="s">
        <v>1343</v>
      </c>
      <c r="D330" s="53" t="s">
        <v>1253</v>
      </c>
      <c r="E330" s="53" t="s">
        <v>1344</v>
      </c>
    </row>
    <row r="331" spans="1:5" hidden="1">
      <c r="A331" s="53" t="s">
        <v>1345</v>
      </c>
      <c r="B331" s="53" t="s">
        <v>257</v>
      </c>
      <c r="C331" s="53" t="s">
        <v>1346</v>
      </c>
      <c r="D331" s="53" t="s">
        <v>1253</v>
      </c>
      <c r="E331" s="53" t="s">
        <v>1347</v>
      </c>
    </row>
    <row r="332" spans="1:5" hidden="1">
      <c r="A332" s="53" t="s">
        <v>1348</v>
      </c>
      <c r="B332" s="53" t="s">
        <v>257</v>
      </c>
      <c r="C332" s="53" t="s">
        <v>1349</v>
      </c>
      <c r="D332" s="53" t="s">
        <v>1253</v>
      </c>
      <c r="E332" s="53" t="s">
        <v>1350</v>
      </c>
    </row>
    <row r="333" spans="1:5" hidden="1">
      <c r="A333" s="53" t="s">
        <v>1351</v>
      </c>
      <c r="B333" s="53" t="s">
        <v>257</v>
      </c>
      <c r="C333" s="53" t="s">
        <v>1352</v>
      </c>
      <c r="D333" s="53" t="s">
        <v>1253</v>
      </c>
      <c r="E333" s="53" t="s">
        <v>1353</v>
      </c>
    </row>
    <row r="334" spans="1:5" hidden="1">
      <c r="A334" s="53" t="s">
        <v>1354</v>
      </c>
      <c r="B334" s="53" t="s">
        <v>257</v>
      </c>
      <c r="C334" s="53" t="s">
        <v>1355</v>
      </c>
      <c r="D334" s="53" t="s">
        <v>1253</v>
      </c>
      <c r="E334" s="53" t="s">
        <v>1356</v>
      </c>
    </row>
    <row r="335" spans="1:5" hidden="1">
      <c r="A335" s="53" t="s">
        <v>1357</v>
      </c>
      <c r="B335" s="53" t="s">
        <v>257</v>
      </c>
      <c r="C335" s="53" t="s">
        <v>1358</v>
      </c>
      <c r="D335" s="53" t="s">
        <v>1253</v>
      </c>
      <c r="E335" s="53" t="s">
        <v>1359</v>
      </c>
    </row>
    <row r="336" spans="1:5" hidden="1">
      <c r="A336" s="53" t="s">
        <v>1360</v>
      </c>
      <c r="B336" s="53" t="s">
        <v>257</v>
      </c>
      <c r="C336" s="53" t="s">
        <v>1361</v>
      </c>
      <c r="D336" s="53" t="s">
        <v>1253</v>
      </c>
      <c r="E336" s="53" t="s">
        <v>1362</v>
      </c>
    </row>
    <row r="337" spans="1:5" hidden="1">
      <c r="A337" s="53" t="s">
        <v>1363</v>
      </c>
      <c r="B337" s="53" t="s">
        <v>257</v>
      </c>
      <c r="C337" s="53" t="s">
        <v>1364</v>
      </c>
      <c r="D337" s="53" t="s">
        <v>1253</v>
      </c>
      <c r="E337" s="53" t="s">
        <v>1365</v>
      </c>
    </row>
    <row r="338" spans="1:5" hidden="1">
      <c r="A338" s="53" t="s">
        <v>1366</v>
      </c>
      <c r="B338" s="53" t="s">
        <v>257</v>
      </c>
      <c r="C338" s="53" t="s">
        <v>1367</v>
      </c>
      <c r="D338" s="53" t="s">
        <v>1253</v>
      </c>
      <c r="E338" s="53" t="s">
        <v>1368</v>
      </c>
    </row>
    <row r="339" spans="1:5" hidden="1">
      <c r="A339" s="53" t="s">
        <v>1369</v>
      </c>
      <c r="B339" s="53" t="s">
        <v>1370</v>
      </c>
      <c r="C339" s="53" t="s">
        <v>1371</v>
      </c>
      <c r="D339" s="53" t="s">
        <v>1372</v>
      </c>
      <c r="E339" s="53" t="s">
        <v>1373</v>
      </c>
    </row>
    <row r="340" spans="1:5" hidden="1">
      <c r="A340" s="53" t="s">
        <v>1374</v>
      </c>
      <c r="B340" s="53" t="s">
        <v>1370</v>
      </c>
      <c r="C340" s="53" t="s">
        <v>1375</v>
      </c>
      <c r="D340" s="53" t="s">
        <v>1253</v>
      </c>
      <c r="E340" s="53" t="s">
        <v>1376</v>
      </c>
    </row>
    <row r="341" spans="1:5" hidden="1">
      <c r="A341" s="53" t="s">
        <v>1377</v>
      </c>
      <c r="B341" s="53" t="s">
        <v>257</v>
      </c>
      <c r="C341" s="53" t="s">
        <v>1378</v>
      </c>
      <c r="D341" s="53" t="s">
        <v>1253</v>
      </c>
      <c r="E341" s="53" t="s">
        <v>1379</v>
      </c>
    </row>
    <row r="342" spans="1:5" hidden="1">
      <c r="A342" s="53" t="s">
        <v>1380</v>
      </c>
      <c r="B342" s="53" t="s">
        <v>257</v>
      </c>
      <c r="C342" s="53" t="s">
        <v>1381</v>
      </c>
      <c r="D342" s="53" t="s">
        <v>1253</v>
      </c>
      <c r="E342" s="53" t="s">
        <v>1382</v>
      </c>
    </row>
    <row r="343" spans="1:5" hidden="1">
      <c r="A343" s="53" t="s">
        <v>1383</v>
      </c>
      <c r="B343" s="53" t="s">
        <v>257</v>
      </c>
      <c r="C343" s="53" t="s">
        <v>1384</v>
      </c>
      <c r="D343" s="53" t="s">
        <v>1253</v>
      </c>
      <c r="E343" s="53" t="s">
        <v>1385</v>
      </c>
    </row>
    <row r="344" spans="1:5" hidden="1">
      <c r="A344" s="53" t="s">
        <v>1386</v>
      </c>
      <c r="B344" s="53" t="s">
        <v>257</v>
      </c>
      <c r="C344" s="53" t="s">
        <v>1387</v>
      </c>
      <c r="D344" s="53" t="s">
        <v>1253</v>
      </c>
      <c r="E344" s="53" t="s">
        <v>1388</v>
      </c>
    </row>
    <row r="345" spans="1:5" hidden="1">
      <c r="A345" s="53" t="s">
        <v>1389</v>
      </c>
      <c r="B345" s="53" t="s">
        <v>257</v>
      </c>
      <c r="C345" s="53" t="s">
        <v>1390</v>
      </c>
      <c r="D345" s="53" t="s">
        <v>1253</v>
      </c>
      <c r="E345" s="53" t="s">
        <v>1391</v>
      </c>
    </row>
    <row r="346" spans="1:5" hidden="1">
      <c r="A346" s="53" t="s">
        <v>1392</v>
      </c>
      <c r="B346" s="53" t="s">
        <v>257</v>
      </c>
      <c r="C346" s="53" t="s">
        <v>1393</v>
      </c>
      <c r="D346" s="53" t="s">
        <v>1253</v>
      </c>
      <c r="E346" s="53" t="s">
        <v>1394</v>
      </c>
    </row>
    <row r="347" spans="1:5" hidden="1">
      <c r="A347" s="53" t="s">
        <v>1395</v>
      </c>
      <c r="B347" s="53" t="s">
        <v>257</v>
      </c>
      <c r="C347" s="53" t="s">
        <v>1396</v>
      </c>
      <c r="D347" s="53" t="s">
        <v>1253</v>
      </c>
      <c r="E347" s="53" t="s">
        <v>1397</v>
      </c>
    </row>
    <row r="348" spans="1:5" hidden="1">
      <c r="A348" s="53" t="s">
        <v>1398</v>
      </c>
      <c r="B348" s="53" t="s">
        <v>257</v>
      </c>
      <c r="C348" s="53" t="s">
        <v>1399</v>
      </c>
      <c r="D348" s="53" t="s">
        <v>1253</v>
      </c>
      <c r="E348" s="53" t="s">
        <v>1400</v>
      </c>
    </row>
    <row r="349" spans="1:5" hidden="1">
      <c r="A349" s="53" t="s">
        <v>1401</v>
      </c>
      <c r="B349" s="53" t="s">
        <v>257</v>
      </c>
      <c r="C349" s="53" t="s">
        <v>1402</v>
      </c>
      <c r="D349" s="53" t="s">
        <v>1253</v>
      </c>
      <c r="E349" s="53" t="s">
        <v>1403</v>
      </c>
    </row>
    <row r="350" spans="1:5" hidden="1">
      <c r="A350" s="53" t="s">
        <v>1404</v>
      </c>
      <c r="B350" s="53" t="s">
        <v>257</v>
      </c>
      <c r="C350" s="53" t="s">
        <v>1405</v>
      </c>
      <c r="D350" s="53" t="s">
        <v>1253</v>
      </c>
      <c r="E350" s="53" t="s">
        <v>1406</v>
      </c>
    </row>
    <row r="351" spans="1:5" hidden="1">
      <c r="A351" s="53" t="s">
        <v>1407</v>
      </c>
      <c r="B351" s="53" t="s">
        <v>257</v>
      </c>
      <c r="C351" s="53" t="s">
        <v>1408</v>
      </c>
      <c r="D351" s="53" t="s">
        <v>1253</v>
      </c>
      <c r="E351" s="53" t="s">
        <v>1409</v>
      </c>
    </row>
    <row r="352" spans="1:5" hidden="1">
      <c r="A352" s="53" t="s">
        <v>1410</v>
      </c>
      <c r="B352" s="53" t="s">
        <v>257</v>
      </c>
      <c r="C352" s="53" t="s">
        <v>1411</v>
      </c>
      <c r="D352" s="53" t="s">
        <v>1253</v>
      </c>
      <c r="E352" s="53" t="s">
        <v>1412</v>
      </c>
    </row>
    <row r="353" spans="1:5" hidden="1">
      <c r="A353" s="53" t="s">
        <v>1413</v>
      </c>
      <c r="B353" s="53" t="s">
        <v>257</v>
      </c>
      <c r="C353" s="53" t="s">
        <v>1414</v>
      </c>
      <c r="D353" s="53" t="s">
        <v>1253</v>
      </c>
      <c r="E353" s="53" t="s">
        <v>1415</v>
      </c>
    </row>
    <row r="354" spans="1:5" hidden="1">
      <c r="A354" s="53" t="s">
        <v>1416</v>
      </c>
      <c r="B354" s="53" t="s">
        <v>257</v>
      </c>
      <c r="C354" s="53" t="s">
        <v>1417</v>
      </c>
      <c r="D354" s="53" t="s">
        <v>1253</v>
      </c>
      <c r="E354" s="53" t="s">
        <v>1418</v>
      </c>
    </row>
    <row r="355" spans="1:5" hidden="1">
      <c r="A355" s="53" t="s">
        <v>1419</v>
      </c>
      <c r="B355" s="53" t="s">
        <v>257</v>
      </c>
      <c r="C355" s="53" t="s">
        <v>1420</v>
      </c>
      <c r="D355" s="53" t="s">
        <v>1253</v>
      </c>
      <c r="E355" s="53" t="s">
        <v>1421</v>
      </c>
    </row>
    <row r="356" spans="1:5" hidden="1">
      <c r="A356" s="53" t="s">
        <v>1422</v>
      </c>
      <c r="B356" s="53" t="s">
        <v>257</v>
      </c>
      <c r="C356" s="53" t="s">
        <v>570</v>
      </c>
      <c r="D356" s="53" t="s">
        <v>1253</v>
      </c>
      <c r="E356" s="53" t="s">
        <v>571</v>
      </c>
    </row>
    <row r="357" spans="1:5" hidden="1">
      <c r="A357" s="53" t="s">
        <v>1423</v>
      </c>
      <c r="B357" s="53" t="s">
        <v>257</v>
      </c>
      <c r="C357" s="53" t="s">
        <v>1424</v>
      </c>
      <c r="D357" s="53" t="s">
        <v>1253</v>
      </c>
      <c r="E357" s="53" t="s">
        <v>1425</v>
      </c>
    </row>
    <row r="358" spans="1:5" hidden="1">
      <c r="A358" s="53" t="s">
        <v>1426</v>
      </c>
      <c r="B358" s="53" t="s">
        <v>257</v>
      </c>
      <c r="C358" s="53" t="s">
        <v>1427</v>
      </c>
      <c r="D358" s="53" t="s">
        <v>1253</v>
      </c>
      <c r="E358" s="53" t="s">
        <v>1428</v>
      </c>
    </row>
    <row r="359" spans="1:5" hidden="1">
      <c r="A359" s="53" t="s">
        <v>1429</v>
      </c>
      <c r="B359" s="53" t="s">
        <v>257</v>
      </c>
      <c r="C359" s="53" t="s">
        <v>1430</v>
      </c>
      <c r="D359" s="53" t="s">
        <v>1253</v>
      </c>
      <c r="E359" s="53" t="s">
        <v>1431</v>
      </c>
    </row>
    <row r="360" spans="1:5" hidden="1">
      <c r="A360" s="53" t="s">
        <v>1432</v>
      </c>
      <c r="B360" s="53" t="s">
        <v>257</v>
      </c>
      <c r="C360" s="53" t="s">
        <v>1433</v>
      </c>
      <c r="D360" s="53" t="s">
        <v>1253</v>
      </c>
      <c r="E360" s="53" t="s">
        <v>1434</v>
      </c>
    </row>
    <row r="361" spans="1:5" hidden="1">
      <c r="A361" s="53" t="s">
        <v>1435</v>
      </c>
      <c r="B361" s="53" t="s">
        <v>257</v>
      </c>
      <c r="C361" s="53" t="s">
        <v>1436</v>
      </c>
      <c r="D361" s="53" t="s">
        <v>1253</v>
      </c>
      <c r="E361" s="53" t="s">
        <v>1437</v>
      </c>
    </row>
    <row r="362" spans="1:5" hidden="1">
      <c r="A362" s="53" t="s">
        <v>1438</v>
      </c>
      <c r="B362" s="53" t="s">
        <v>257</v>
      </c>
      <c r="C362" s="53" t="s">
        <v>1439</v>
      </c>
      <c r="D362" s="53" t="s">
        <v>1253</v>
      </c>
      <c r="E362" s="53" t="s">
        <v>1440</v>
      </c>
    </row>
    <row r="363" spans="1:5" hidden="1">
      <c r="A363" s="53" t="s">
        <v>1441</v>
      </c>
      <c r="B363" s="53" t="s">
        <v>1442</v>
      </c>
      <c r="C363" s="53" t="s">
        <v>1443</v>
      </c>
      <c r="D363" s="53" t="s">
        <v>1444</v>
      </c>
      <c r="E363" s="53" t="s">
        <v>1445</v>
      </c>
    </row>
    <row r="364" spans="1:5" hidden="1">
      <c r="A364" s="53" t="s">
        <v>1446</v>
      </c>
      <c r="B364" s="53" t="s">
        <v>1442</v>
      </c>
      <c r="C364" s="53" t="s">
        <v>1447</v>
      </c>
      <c r="D364" s="53" t="s">
        <v>1444</v>
      </c>
      <c r="E364" s="53" t="s">
        <v>1448</v>
      </c>
    </row>
    <row r="365" spans="1:5" hidden="1">
      <c r="A365" s="53" t="s">
        <v>1449</v>
      </c>
      <c r="B365" s="53" t="s">
        <v>1442</v>
      </c>
      <c r="C365" s="53" t="s">
        <v>1450</v>
      </c>
      <c r="D365" s="53" t="s">
        <v>1444</v>
      </c>
      <c r="E365" s="53" t="s">
        <v>1451</v>
      </c>
    </row>
    <row r="366" spans="1:5" hidden="1">
      <c r="A366" s="53" t="s">
        <v>1452</v>
      </c>
      <c r="B366" s="53" t="s">
        <v>1442</v>
      </c>
      <c r="C366" s="53" t="s">
        <v>1453</v>
      </c>
      <c r="D366" s="53" t="s">
        <v>1444</v>
      </c>
      <c r="E366" s="53" t="s">
        <v>1454</v>
      </c>
    </row>
    <row r="367" spans="1:5" hidden="1">
      <c r="A367" s="53" t="s">
        <v>1455</v>
      </c>
      <c r="B367" s="53" t="s">
        <v>1442</v>
      </c>
      <c r="C367" s="53" t="s">
        <v>1456</v>
      </c>
      <c r="D367" s="53" t="s">
        <v>1444</v>
      </c>
      <c r="E367" s="53" t="s">
        <v>1457</v>
      </c>
    </row>
    <row r="368" spans="1:5" hidden="1">
      <c r="A368" s="53" t="s">
        <v>1458</v>
      </c>
      <c r="B368" s="53" t="s">
        <v>1442</v>
      </c>
      <c r="C368" s="53" t="s">
        <v>1459</v>
      </c>
      <c r="D368" s="53" t="s">
        <v>1444</v>
      </c>
      <c r="E368" s="53" t="s">
        <v>1460</v>
      </c>
    </row>
    <row r="369" spans="1:5" hidden="1">
      <c r="A369" s="53" t="s">
        <v>1461</v>
      </c>
      <c r="B369" s="53" t="s">
        <v>1442</v>
      </c>
      <c r="C369" s="53" t="s">
        <v>1462</v>
      </c>
      <c r="D369" s="53" t="s">
        <v>1444</v>
      </c>
      <c r="E369" s="53" t="s">
        <v>1463</v>
      </c>
    </row>
    <row r="370" spans="1:5" hidden="1">
      <c r="A370" s="53" t="s">
        <v>1464</v>
      </c>
      <c r="B370" s="53" t="s">
        <v>1442</v>
      </c>
      <c r="C370" s="53" t="s">
        <v>1465</v>
      </c>
      <c r="D370" s="53" t="s">
        <v>1444</v>
      </c>
      <c r="E370" s="53" t="s">
        <v>1466</v>
      </c>
    </row>
    <row r="371" spans="1:5" hidden="1">
      <c r="A371" s="53" t="s">
        <v>1467</v>
      </c>
      <c r="B371" s="53" t="s">
        <v>1442</v>
      </c>
      <c r="C371" s="53" t="s">
        <v>1468</v>
      </c>
      <c r="D371" s="53" t="s">
        <v>1444</v>
      </c>
      <c r="E371" s="53" t="s">
        <v>1469</v>
      </c>
    </row>
    <row r="372" spans="1:5" hidden="1">
      <c r="A372" s="53" t="s">
        <v>1470</v>
      </c>
      <c r="B372" s="53" t="s">
        <v>1442</v>
      </c>
      <c r="C372" s="53" t="s">
        <v>1471</v>
      </c>
      <c r="D372" s="53" t="s">
        <v>1444</v>
      </c>
      <c r="E372" s="53" t="s">
        <v>1472</v>
      </c>
    </row>
    <row r="373" spans="1:5" hidden="1">
      <c r="A373" s="53" t="s">
        <v>1473</v>
      </c>
      <c r="B373" s="53" t="s">
        <v>1442</v>
      </c>
      <c r="C373" s="53" t="s">
        <v>1474</v>
      </c>
      <c r="D373" s="53" t="s">
        <v>1444</v>
      </c>
      <c r="E373" s="53" t="s">
        <v>1106</v>
      </c>
    </row>
    <row r="374" spans="1:5" hidden="1">
      <c r="A374" s="53" t="s">
        <v>1475</v>
      </c>
      <c r="B374" s="53" t="s">
        <v>1442</v>
      </c>
      <c r="C374" s="53" t="s">
        <v>1476</v>
      </c>
      <c r="D374" s="53" t="s">
        <v>1444</v>
      </c>
      <c r="E374" s="53" t="s">
        <v>1477</v>
      </c>
    </row>
    <row r="375" spans="1:5" hidden="1">
      <c r="A375" s="53" t="s">
        <v>1478</v>
      </c>
      <c r="B375" s="53" t="s">
        <v>1442</v>
      </c>
      <c r="C375" s="53" t="s">
        <v>1479</v>
      </c>
      <c r="D375" s="53" t="s">
        <v>1444</v>
      </c>
      <c r="E375" s="53" t="s">
        <v>1480</v>
      </c>
    </row>
    <row r="376" spans="1:5" hidden="1">
      <c r="A376" s="53" t="s">
        <v>1481</v>
      </c>
      <c r="B376" s="53" t="s">
        <v>1442</v>
      </c>
      <c r="C376" s="53" t="s">
        <v>1482</v>
      </c>
      <c r="D376" s="53" t="s">
        <v>1444</v>
      </c>
      <c r="E376" s="53" t="s">
        <v>1483</v>
      </c>
    </row>
    <row r="377" spans="1:5" hidden="1">
      <c r="A377" s="53" t="s">
        <v>1484</v>
      </c>
      <c r="B377" s="53" t="s">
        <v>1442</v>
      </c>
      <c r="C377" s="53" t="s">
        <v>1485</v>
      </c>
      <c r="D377" s="53" t="s">
        <v>1444</v>
      </c>
      <c r="E377" s="53" t="s">
        <v>1486</v>
      </c>
    </row>
    <row r="378" spans="1:5" hidden="1">
      <c r="A378" s="53" t="s">
        <v>1487</v>
      </c>
      <c r="B378" s="53" t="s">
        <v>1442</v>
      </c>
      <c r="C378" s="53" t="s">
        <v>1488</v>
      </c>
      <c r="D378" s="53" t="s">
        <v>1444</v>
      </c>
      <c r="E378" s="53" t="s">
        <v>1489</v>
      </c>
    </row>
    <row r="379" spans="1:5" hidden="1">
      <c r="A379" s="53" t="s">
        <v>1490</v>
      </c>
      <c r="B379" s="53" t="s">
        <v>1442</v>
      </c>
      <c r="C379" s="53" t="s">
        <v>1491</v>
      </c>
      <c r="D379" s="53" t="s">
        <v>1444</v>
      </c>
      <c r="E379" s="53" t="s">
        <v>1492</v>
      </c>
    </row>
    <row r="380" spans="1:5" hidden="1">
      <c r="A380" s="53" t="s">
        <v>1493</v>
      </c>
      <c r="B380" s="53" t="s">
        <v>1442</v>
      </c>
      <c r="C380" s="53" t="s">
        <v>1494</v>
      </c>
      <c r="D380" s="53" t="s">
        <v>1444</v>
      </c>
      <c r="E380" s="53" t="s">
        <v>1495</v>
      </c>
    </row>
    <row r="381" spans="1:5" hidden="1">
      <c r="A381" s="53" t="s">
        <v>1496</v>
      </c>
      <c r="B381" s="53" t="s">
        <v>1442</v>
      </c>
      <c r="C381" s="53" t="s">
        <v>1497</v>
      </c>
      <c r="D381" s="53" t="s">
        <v>1444</v>
      </c>
      <c r="E381" s="53" t="s">
        <v>1498</v>
      </c>
    </row>
    <row r="382" spans="1:5" hidden="1">
      <c r="A382" s="53" t="s">
        <v>1499</v>
      </c>
      <c r="B382" s="53" t="s">
        <v>1442</v>
      </c>
      <c r="C382" s="53" t="s">
        <v>1500</v>
      </c>
      <c r="D382" s="53" t="s">
        <v>1444</v>
      </c>
      <c r="E382" s="53" t="s">
        <v>1501</v>
      </c>
    </row>
    <row r="383" spans="1:5" hidden="1">
      <c r="A383" s="53" t="s">
        <v>1502</v>
      </c>
      <c r="B383" s="53" t="s">
        <v>1442</v>
      </c>
      <c r="C383" s="53" t="s">
        <v>1503</v>
      </c>
      <c r="D383" s="53" t="s">
        <v>1444</v>
      </c>
      <c r="E383" s="53" t="s">
        <v>1504</v>
      </c>
    </row>
    <row r="384" spans="1:5" hidden="1">
      <c r="A384" s="53" t="s">
        <v>1505</v>
      </c>
      <c r="B384" s="53" t="s">
        <v>1442</v>
      </c>
      <c r="C384" s="53" t="s">
        <v>1506</v>
      </c>
      <c r="D384" s="53" t="s">
        <v>1444</v>
      </c>
      <c r="E384" s="53" t="s">
        <v>1507</v>
      </c>
    </row>
    <row r="385" spans="1:5" hidden="1">
      <c r="A385" s="53" t="s">
        <v>1508</v>
      </c>
      <c r="B385" s="53" t="s">
        <v>1442</v>
      </c>
      <c r="C385" s="53" t="s">
        <v>1509</v>
      </c>
      <c r="D385" s="53" t="s">
        <v>1444</v>
      </c>
      <c r="E385" s="53" t="s">
        <v>1510</v>
      </c>
    </row>
    <row r="386" spans="1:5" hidden="1">
      <c r="A386" s="53" t="s">
        <v>1511</v>
      </c>
      <c r="B386" s="53" t="s">
        <v>1442</v>
      </c>
      <c r="C386" s="53" t="s">
        <v>1512</v>
      </c>
      <c r="D386" s="53" t="s">
        <v>1444</v>
      </c>
      <c r="E386" s="53" t="s">
        <v>1513</v>
      </c>
    </row>
    <row r="387" spans="1:5" hidden="1">
      <c r="A387" s="53" t="s">
        <v>1514</v>
      </c>
      <c r="B387" s="53" t="s">
        <v>1442</v>
      </c>
      <c r="C387" s="53" t="s">
        <v>1515</v>
      </c>
      <c r="D387" s="53" t="s">
        <v>1444</v>
      </c>
      <c r="E387" s="53" t="s">
        <v>1516</v>
      </c>
    </row>
    <row r="388" spans="1:5" hidden="1">
      <c r="A388" s="53" t="s">
        <v>1517</v>
      </c>
      <c r="B388" s="53" t="s">
        <v>1442</v>
      </c>
      <c r="C388" s="53" t="s">
        <v>1518</v>
      </c>
      <c r="D388" s="53" t="s">
        <v>1444</v>
      </c>
      <c r="E388" s="53" t="s">
        <v>1519</v>
      </c>
    </row>
    <row r="389" spans="1:5" hidden="1">
      <c r="A389" s="53" t="s">
        <v>1520</v>
      </c>
      <c r="B389" s="53" t="s">
        <v>1442</v>
      </c>
      <c r="C389" s="53" t="s">
        <v>1521</v>
      </c>
      <c r="D389" s="53" t="s">
        <v>1444</v>
      </c>
      <c r="E389" s="53" t="s">
        <v>1522</v>
      </c>
    </row>
    <row r="390" spans="1:5" hidden="1">
      <c r="A390" s="53" t="s">
        <v>1523</v>
      </c>
      <c r="B390" s="53" t="s">
        <v>1442</v>
      </c>
      <c r="C390" s="53" t="s">
        <v>1524</v>
      </c>
      <c r="D390" s="53" t="s">
        <v>1444</v>
      </c>
      <c r="E390" s="53" t="s">
        <v>1525</v>
      </c>
    </row>
    <row r="391" spans="1:5" hidden="1">
      <c r="A391" s="53" t="s">
        <v>1526</v>
      </c>
      <c r="B391" s="53" t="s">
        <v>1442</v>
      </c>
      <c r="C391" s="53" t="s">
        <v>1527</v>
      </c>
      <c r="D391" s="53" t="s">
        <v>1444</v>
      </c>
      <c r="E391" s="53" t="s">
        <v>1528</v>
      </c>
    </row>
    <row r="392" spans="1:5" hidden="1">
      <c r="A392" s="53" t="s">
        <v>1529</v>
      </c>
      <c r="B392" s="53" t="s">
        <v>1442</v>
      </c>
      <c r="C392" s="53" t="s">
        <v>1530</v>
      </c>
      <c r="D392" s="53" t="s">
        <v>1444</v>
      </c>
      <c r="E392" s="53" t="s">
        <v>1531</v>
      </c>
    </row>
    <row r="393" spans="1:5" hidden="1">
      <c r="A393" s="53" t="s">
        <v>1532</v>
      </c>
      <c r="B393" s="53" t="s">
        <v>1442</v>
      </c>
      <c r="C393" s="53" t="s">
        <v>1533</v>
      </c>
      <c r="D393" s="53" t="s">
        <v>1444</v>
      </c>
      <c r="E393" s="53" t="s">
        <v>1534</v>
      </c>
    </row>
    <row r="394" spans="1:5" hidden="1">
      <c r="A394" s="53" t="s">
        <v>1535</v>
      </c>
      <c r="B394" s="53" t="s">
        <v>1442</v>
      </c>
      <c r="C394" s="53" t="s">
        <v>1536</v>
      </c>
      <c r="D394" s="53" t="s">
        <v>1444</v>
      </c>
      <c r="E394" s="53" t="s">
        <v>1537</v>
      </c>
    </row>
    <row r="395" spans="1:5" hidden="1">
      <c r="A395" s="53" t="s">
        <v>1538</v>
      </c>
      <c r="B395" s="53" t="s">
        <v>1442</v>
      </c>
      <c r="C395" s="53" t="s">
        <v>1539</v>
      </c>
      <c r="D395" s="53" t="s">
        <v>1444</v>
      </c>
      <c r="E395" s="53" t="s">
        <v>1540</v>
      </c>
    </row>
    <row r="396" spans="1:5" hidden="1">
      <c r="A396" s="53" t="s">
        <v>1541</v>
      </c>
      <c r="B396" s="53" t="s">
        <v>1442</v>
      </c>
      <c r="C396" s="53" t="s">
        <v>1542</v>
      </c>
      <c r="D396" s="53" t="s">
        <v>1444</v>
      </c>
      <c r="E396" s="53" t="s">
        <v>1543</v>
      </c>
    </row>
    <row r="397" spans="1:5" hidden="1">
      <c r="A397" s="53" t="s">
        <v>1544</v>
      </c>
      <c r="B397" s="53" t="s">
        <v>1442</v>
      </c>
      <c r="C397" s="53" t="s">
        <v>1545</v>
      </c>
      <c r="D397" s="53" t="s">
        <v>1444</v>
      </c>
      <c r="E397" s="53" t="s">
        <v>1546</v>
      </c>
    </row>
    <row r="398" spans="1:5" hidden="1">
      <c r="A398" s="53" t="s">
        <v>1547</v>
      </c>
      <c r="B398" s="53" t="s">
        <v>1442</v>
      </c>
      <c r="C398" s="53" t="s">
        <v>1548</v>
      </c>
      <c r="D398" s="53" t="s">
        <v>1444</v>
      </c>
      <c r="E398" s="53" t="s">
        <v>1549</v>
      </c>
    </row>
    <row r="399" spans="1:5" hidden="1">
      <c r="A399" s="53" t="s">
        <v>1550</v>
      </c>
      <c r="B399" s="53" t="s">
        <v>1442</v>
      </c>
      <c r="C399" s="53" t="s">
        <v>1551</v>
      </c>
      <c r="D399" s="53" t="s">
        <v>1444</v>
      </c>
      <c r="E399" s="53" t="s">
        <v>1552</v>
      </c>
    </row>
    <row r="400" spans="1:5" hidden="1">
      <c r="A400" s="53" t="s">
        <v>1553</v>
      </c>
      <c r="B400" s="53" t="s">
        <v>1442</v>
      </c>
      <c r="C400" s="53" t="s">
        <v>1554</v>
      </c>
      <c r="D400" s="53" t="s">
        <v>1444</v>
      </c>
      <c r="E400" s="53" t="s">
        <v>1555</v>
      </c>
    </row>
    <row r="401" spans="1:5" hidden="1">
      <c r="A401" s="53" t="s">
        <v>1556</v>
      </c>
      <c r="B401" s="53" t="s">
        <v>1442</v>
      </c>
      <c r="C401" s="53" t="s">
        <v>1557</v>
      </c>
      <c r="D401" s="53" t="s">
        <v>1444</v>
      </c>
      <c r="E401" s="53" t="s">
        <v>1558</v>
      </c>
    </row>
    <row r="402" spans="1:5" hidden="1">
      <c r="A402" s="53" t="s">
        <v>1559</v>
      </c>
      <c r="B402" s="53" t="s">
        <v>1442</v>
      </c>
      <c r="C402" s="53" t="s">
        <v>1560</v>
      </c>
      <c r="D402" s="53" t="s">
        <v>1444</v>
      </c>
      <c r="E402" s="53" t="s">
        <v>1561</v>
      </c>
    </row>
    <row r="403" spans="1:5" hidden="1">
      <c r="A403" s="53" t="s">
        <v>1562</v>
      </c>
      <c r="B403" s="53" t="s">
        <v>1442</v>
      </c>
      <c r="C403" s="53" t="s">
        <v>1563</v>
      </c>
      <c r="D403" s="53" t="s">
        <v>1444</v>
      </c>
      <c r="E403" s="53" t="s">
        <v>1564</v>
      </c>
    </row>
    <row r="404" spans="1:5" hidden="1">
      <c r="A404" s="53" t="s">
        <v>1565</v>
      </c>
      <c r="B404" s="53" t="s">
        <v>1442</v>
      </c>
      <c r="C404" s="53" t="s">
        <v>1566</v>
      </c>
      <c r="D404" s="53" t="s">
        <v>1444</v>
      </c>
      <c r="E404" s="53" t="s">
        <v>1567</v>
      </c>
    </row>
    <row r="405" spans="1:5" hidden="1">
      <c r="A405" s="53" t="s">
        <v>1568</v>
      </c>
      <c r="B405" s="53" t="s">
        <v>1442</v>
      </c>
      <c r="C405" s="53" t="s">
        <v>1569</v>
      </c>
      <c r="D405" s="53" t="s">
        <v>1444</v>
      </c>
      <c r="E405" s="53" t="s">
        <v>1570</v>
      </c>
    </row>
    <row r="406" spans="1:5" hidden="1">
      <c r="A406" s="53" t="s">
        <v>1571</v>
      </c>
      <c r="B406" s="53" t="s">
        <v>1442</v>
      </c>
      <c r="C406" s="53" t="s">
        <v>1572</v>
      </c>
      <c r="D406" s="53" t="s">
        <v>1444</v>
      </c>
      <c r="E406" s="53" t="s">
        <v>1573</v>
      </c>
    </row>
    <row r="407" spans="1:5" hidden="1">
      <c r="A407" s="53" t="s">
        <v>1574</v>
      </c>
      <c r="B407" s="53" t="s">
        <v>1442</v>
      </c>
      <c r="C407" s="53" t="s">
        <v>1575</v>
      </c>
      <c r="D407" s="53" t="s">
        <v>1444</v>
      </c>
      <c r="E407" s="53" t="s">
        <v>1576</v>
      </c>
    </row>
    <row r="408" spans="1:5" hidden="1">
      <c r="A408" s="53" t="s">
        <v>1577</v>
      </c>
      <c r="B408" s="53" t="s">
        <v>1442</v>
      </c>
      <c r="C408" s="53" t="s">
        <v>1578</v>
      </c>
      <c r="D408" s="53" t="s">
        <v>1444</v>
      </c>
      <c r="E408" s="53" t="s">
        <v>1579</v>
      </c>
    </row>
    <row r="409" spans="1:5" hidden="1">
      <c r="A409" s="53" t="s">
        <v>1580</v>
      </c>
      <c r="B409" s="53" t="s">
        <v>1442</v>
      </c>
      <c r="C409" s="53" t="s">
        <v>1581</v>
      </c>
      <c r="D409" s="53" t="s">
        <v>1444</v>
      </c>
      <c r="E409" s="53" t="s">
        <v>1582</v>
      </c>
    </row>
    <row r="410" spans="1:5" hidden="1">
      <c r="A410" s="53" t="s">
        <v>1583</v>
      </c>
      <c r="B410" s="53" t="s">
        <v>1442</v>
      </c>
      <c r="C410" s="53" t="s">
        <v>1584</v>
      </c>
      <c r="D410" s="53" t="s">
        <v>1444</v>
      </c>
      <c r="E410" s="53" t="s">
        <v>1585</v>
      </c>
    </row>
    <row r="411" spans="1:5" hidden="1">
      <c r="A411" s="53" t="s">
        <v>1586</v>
      </c>
      <c r="B411" s="53" t="s">
        <v>1442</v>
      </c>
      <c r="C411" s="53" t="s">
        <v>1587</v>
      </c>
      <c r="D411" s="53" t="s">
        <v>1444</v>
      </c>
      <c r="E411" s="53" t="s">
        <v>1588</v>
      </c>
    </row>
    <row r="412" spans="1:5" hidden="1">
      <c r="A412" s="53" t="s">
        <v>1589</v>
      </c>
      <c r="B412" s="53" t="s">
        <v>1442</v>
      </c>
      <c r="C412" s="53" t="s">
        <v>1590</v>
      </c>
      <c r="D412" s="53" t="s">
        <v>1444</v>
      </c>
      <c r="E412" s="53" t="s">
        <v>1591</v>
      </c>
    </row>
    <row r="413" spans="1:5" hidden="1">
      <c r="A413" s="53" t="s">
        <v>1592</v>
      </c>
      <c r="B413" s="53" t="s">
        <v>1442</v>
      </c>
      <c r="C413" s="53" t="s">
        <v>1593</v>
      </c>
      <c r="D413" s="53" t="s">
        <v>1444</v>
      </c>
      <c r="E413" s="53" t="s">
        <v>1594</v>
      </c>
    </row>
    <row r="414" spans="1:5" hidden="1">
      <c r="A414" s="53" t="s">
        <v>1595</v>
      </c>
      <c r="B414" s="53" t="s">
        <v>1442</v>
      </c>
      <c r="C414" s="53" t="s">
        <v>1596</v>
      </c>
      <c r="D414" s="53" t="s">
        <v>1444</v>
      </c>
      <c r="E414" s="53" t="s">
        <v>1597</v>
      </c>
    </row>
    <row r="415" spans="1:5" hidden="1">
      <c r="A415" s="53" t="s">
        <v>1598</v>
      </c>
      <c r="B415" s="53" t="s">
        <v>1442</v>
      </c>
      <c r="C415" s="53" t="s">
        <v>1599</v>
      </c>
      <c r="D415" s="53" t="s">
        <v>1444</v>
      </c>
      <c r="E415" s="53" t="s">
        <v>1600</v>
      </c>
    </row>
    <row r="416" spans="1:5" hidden="1">
      <c r="A416" s="53" t="s">
        <v>1601</v>
      </c>
      <c r="B416" s="53" t="s">
        <v>1442</v>
      </c>
      <c r="C416" s="53" t="s">
        <v>1602</v>
      </c>
      <c r="D416" s="53" t="s">
        <v>1444</v>
      </c>
      <c r="E416" s="53" t="s">
        <v>1603</v>
      </c>
    </row>
    <row r="417" spans="1:5" hidden="1">
      <c r="A417" s="53" t="s">
        <v>1604</v>
      </c>
      <c r="B417" s="53" t="s">
        <v>260</v>
      </c>
      <c r="C417" s="53" t="s">
        <v>1605</v>
      </c>
      <c r="D417" s="53" t="s">
        <v>1606</v>
      </c>
      <c r="E417" s="53" t="s">
        <v>1607</v>
      </c>
    </row>
    <row r="418" spans="1:5" hidden="1">
      <c r="A418" s="53" t="s">
        <v>1608</v>
      </c>
      <c r="B418" s="53" t="s">
        <v>260</v>
      </c>
      <c r="C418" s="53" t="s">
        <v>1609</v>
      </c>
      <c r="D418" s="53" t="s">
        <v>1606</v>
      </c>
      <c r="E418" s="53" t="s">
        <v>1610</v>
      </c>
    </row>
    <row r="419" spans="1:5" hidden="1">
      <c r="A419" s="53" t="s">
        <v>1611</v>
      </c>
      <c r="B419" s="53" t="s">
        <v>260</v>
      </c>
      <c r="C419" s="53" t="s">
        <v>1612</v>
      </c>
      <c r="D419" s="53" t="s">
        <v>1606</v>
      </c>
      <c r="E419" s="53" t="s">
        <v>1613</v>
      </c>
    </row>
    <row r="420" spans="1:5" hidden="1">
      <c r="A420" s="53" t="s">
        <v>1614</v>
      </c>
      <c r="B420" s="53" t="s">
        <v>260</v>
      </c>
      <c r="C420" s="53" t="s">
        <v>1615</v>
      </c>
      <c r="D420" s="53" t="s">
        <v>1606</v>
      </c>
      <c r="E420" s="53" t="s">
        <v>1616</v>
      </c>
    </row>
    <row r="421" spans="1:5" hidden="1">
      <c r="A421" s="53" t="s">
        <v>1617</v>
      </c>
      <c r="B421" s="53" t="s">
        <v>260</v>
      </c>
      <c r="C421" s="53" t="s">
        <v>1618</v>
      </c>
      <c r="D421" s="53" t="s">
        <v>1606</v>
      </c>
      <c r="E421" s="53" t="s">
        <v>1619</v>
      </c>
    </row>
    <row r="422" spans="1:5" hidden="1">
      <c r="A422" s="53" t="s">
        <v>1620</v>
      </c>
      <c r="B422" s="53" t="s">
        <v>260</v>
      </c>
      <c r="C422" s="53" t="s">
        <v>1621</v>
      </c>
      <c r="D422" s="53" t="s">
        <v>1606</v>
      </c>
      <c r="E422" s="53" t="s">
        <v>1622</v>
      </c>
    </row>
    <row r="423" spans="1:5" hidden="1">
      <c r="A423" s="53" t="s">
        <v>1623</v>
      </c>
      <c r="B423" s="53" t="s">
        <v>260</v>
      </c>
      <c r="C423" s="53" t="s">
        <v>1624</v>
      </c>
      <c r="D423" s="53" t="s">
        <v>1606</v>
      </c>
      <c r="E423" s="53" t="s">
        <v>1625</v>
      </c>
    </row>
    <row r="424" spans="1:5" hidden="1">
      <c r="A424" s="53" t="s">
        <v>1626</v>
      </c>
      <c r="B424" s="53" t="s">
        <v>260</v>
      </c>
      <c r="C424" s="53" t="s">
        <v>1627</v>
      </c>
      <c r="D424" s="53" t="s">
        <v>1606</v>
      </c>
      <c r="E424" s="53" t="s">
        <v>1628</v>
      </c>
    </row>
    <row r="425" spans="1:5" hidden="1">
      <c r="A425" s="53" t="s">
        <v>1629</v>
      </c>
      <c r="B425" s="53" t="s">
        <v>260</v>
      </c>
      <c r="C425" s="53" t="s">
        <v>1630</v>
      </c>
      <c r="D425" s="53" t="s">
        <v>1606</v>
      </c>
      <c r="E425" s="53" t="s">
        <v>1631</v>
      </c>
    </row>
    <row r="426" spans="1:5" hidden="1">
      <c r="A426" s="53" t="s">
        <v>1632</v>
      </c>
      <c r="B426" s="53" t="s">
        <v>260</v>
      </c>
      <c r="C426" s="53" t="s">
        <v>1633</v>
      </c>
      <c r="D426" s="53" t="s">
        <v>1606</v>
      </c>
      <c r="E426" s="53" t="s">
        <v>1634</v>
      </c>
    </row>
    <row r="427" spans="1:5" hidden="1">
      <c r="A427" s="53" t="s">
        <v>1635</v>
      </c>
      <c r="B427" s="53" t="s">
        <v>260</v>
      </c>
      <c r="C427" s="53" t="s">
        <v>1636</v>
      </c>
      <c r="D427" s="53" t="s">
        <v>1606</v>
      </c>
      <c r="E427" s="53" t="s">
        <v>1637</v>
      </c>
    </row>
    <row r="428" spans="1:5" hidden="1">
      <c r="A428" s="53" t="s">
        <v>1638</v>
      </c>
      <c r="B428" s="53" t="s">
        <v>260</v>
      </c>
      <c r="C428" s="53" t="s">
        <v>1639</v>
      </c>
      <c r="D428" s="53" t="s">
        <v>1606</v>
      </c>
      <c r="E428" s="53" t="s">
        <v>1640</v>
      </c>
    </row>
    <row r="429" spans="1:5" hidden="1">
      <c r="A429" s="53" t="s">
        <v>1641</v>
      </c>
      <c r="B429" s="53" t="s">
        <v>260</v>
      </c>
      <c r="C429" s="53" t="s">
        <v>1642</v>
      </c>
      <c r="D429" s="53" t="s">
        <v>1606</v>
      </c>
      <c r="E429" s="53" t="s">
        <v>1643</v>
      </c>
    </row>
    <row r="430" spans="1:5" hidden="1">
      <c r="A430" s="53" t="s">
        <v>1644</v>
      </c>
      <c r="B430" s="53" t="s">
        <v>260</v>
      </c>
      <c r="C430" s="53" t="s">
        <v>1645</v>
      </c>
      <c r="D430" s="53" t="s">
        <v>1606</v>
      </c>
      <c r="E430" s="53" t="s">
        <v>1646</v>
      </c>
    </row>
    <row r="431" spans="1:5" hidden="1">
      <c r="A431" s="53" t="s">
        <v>1647</v>
      </c>
      <c r="B431" s="53" t="s">
        <v>260</v>
      </c>
      <c r="C431" s="53" t="s">
        <v>1648</v>
      </c>
      <c r="D431" s="53" t="s">
        <v>1606</v>
      </c>
      <c r="E431" s="53" t="s">
        <v>1649</v>
      </c>
    </row>
    <row r="432" spans="1:5" hidden="1">
      <c r="A432" s="53" t="s">
        <v>1650</v>
      </c>
      <c r="B432" s="53" t="s">
        <v>260</v>
      </c>
      <c r="C432" s="53" t="s">
        <v>1651</v>
      </c>
      <c r="D432" s="53" t="s">
        <v>1606</v>
      </c>
      <c r="E432" s="53" t="s">
        <v>1652</v>
      </c>
    </row>
    <row r="433" spans="1:5" hidden="1">
      <c r="A433" s="53" t="s">
        <v>1653</v>
      </c>
      <c r="B433" s="53" t="s">
        <v>260</v>
      </c>
      <c r="C433" s="53" t="s">
        <v>1654</v>
      </c>
      <c r="D433" s="53" t="s">
        <v>1606</v>
      </c>
      <c r="E433" s="53" t="s">
        <v>1655</v>
      </c>
    </row>
    <row r="434" spans="1:5" hidden="1">
      <c r="A434" s="53" t="s">
        <v>1656</v>
      </c>
      <c r="B434" s="53" t="s">
        <v>260</v>
      </c>
      <c r="C434" s="53" t="s">
        <v>1657</v>
      </c>
      <c r="D434" s="53" t="s">
        <v>1606</v>
      </c>
      <c r="E434" s="53" t="s">
        <v>1658</v>
      </c>
    </row>
    <row r="435" spans="1:5" hidden="1">
      <c r="A435" s="53" t="s">
        <v>1659</v>
      </c>
      <c r="B435" s="53" t="s">
        <v>260</v>
      </c>
      <c r="C435" s="53" t="s">
        <v>1660</v>
      </c>
      <c r="D435" s="53" t="s">
        <v>1606</v>
      </c>
      <c r="E435" s="53" t="s">
        <v>1661</v>
      </c>
    </row>
    <row r="436" spans="1:5" hidden="1">
      <c r="A436" s="53" t="s">
        <v>1662</v>
      </c>
      <c r="B436" s="53" t="s">
        <v>260</v>
      </c>
      <c r="C436" s="53" t="s">
        <v>1663</v>
      </c>
      <c r="D436" s="53" t="s">
        <v>1606</v>
      </c>
      <c r="E436" s="53" t="s">
        <v>1664</v>
      </c>
    </row>
    <row r="437" spans="1:5" hidden="1">
      <c r="A437" s="53" t="s">
        <v>1665</v>
      </c>
      <c r="B437" s="53" t="s">
        <v>260</v>
      </c>
      <c r="C437" s="53" t="s">
        <v>1666</v>
      </c>
      <c r="D437" s="53" t="s">
        <v>1606</v>
      </c>
      <c r="E437" s="53" t="s">
        <v>1667</v>
      </c>
    </row>
    <row r="438" spans="1:5" hidden="1">
      <c r="A438" s="53" t="s">
        <v>1668</v>
      </c>
      <c r="B438" s="53" t="s">
        <v>260</v>
      </c>
      <c r="C438" s="53" t="s">
        <v>1669</v>
      </c>
      <c r="D438" s="53" t="s">
        <v>1606</v>
      </c>
      <c r="E438" s="53" t="s">
        <v>1670</v>
      </c>
    </row>
    <row r="439" spans="1:5" hidden="1">
      <c r="A439" s="53" t="s">
        <v>1671</v>
      </c>
      <c r="B439" s="53" t="s">
        <v>260</v>
      </c>
      <c r="C439" s="53" t="s">
        <v>1672</v>
      </c>
      <c r="D439" s="53" t="s">
        <v>1606</v>
      </c>
      <c r="E439" s="53" t="s">
        <v>1673</v>
      </c>
    </row>
    <row r="440" spans="1:5" hidden="1">
      <c r="A440" s="53" t="s">
        <v>1674</v>
      </c>
      <c r="B440" s="53" t="s">
        <v>260</v>
      </c>
      <c r="C440" s="53" t="s">
        <v>1675</v>
      </c>
      <c r="D440" s="53" t="s">
        <v>1606</v>
      </c>
      <c r="E440" s="53" t="s">
        <v>1676</v>
      </c>
    </row>
    <row r="441" spans="1:5" hidden="1">
      <c r="A441" s="53" t="s">
        <v>1677</v>
      </c>
      <c r="B441" s="53" t="s">
        <v>260</v>
      </c>
      <c r="C441" s="53" t="s">
        <v>1678</v>
      </c>
      <c r="D441" s="53" t="s">
        <v>1606</v>
      </c>
      <c r="E441" s="53" t="s">
        <v>1679</v>
      </c>
    </row>
    <row r="442" spans="1:5" hidden="1">
      <c r="A442" s="53" t="s">
        <v>1680</v>
      </c>
      <c r="B442" s="53" t="s">
        <v>260</v>
      </c>
      <c r="C442" s="53" t="s">
        <v>1681</v>
      </c>
      <c r="D442" s="53" t="s">
        <v>1606</v>
      </c>
      <c r="E442" s="53" t="s">
        <v>1682</v>
      </c>
    </row>
    <row r="443" spans="1:5" hidden="1">
      <c r="A443" s="53" t="s">
        <v>1683</v>
      </c>
      <c r="B443" s="53" t="s">
        <v>260</v>
      </c>
      <c r="C443" s="53" t="s">
        <v>1684</v>
      </c>
      <c r="D443" s="53" t="s">
        <v>1606</v>
      </c>
      <c r="E443" s="53" t="s">
        <v>1685</v>
      </c>
    </row>
    <row r="444" spans="1:5" hidden="1">
      <c r="A444" s="53" t="s">
        <v>1686</v>
      </c>
      <c r="B444" s="53" t="s">
        <v>260</v>
      </c>
      <c r="C444" s="53" t="s">
        <v>1687</v>
      </c>
      <c r="D444" s="53" t="s">
        <v>1606</v>
      </c>
      <c r="E444" s="53" t="s">
        <v>1688</v>
      </c>
    </row>
    <row r="445" spans="1:5" hidden="1">
      <c r="A445" s="53" t="s">
        <v>1689</v>
      </c>
      <c r="B445" s="53" t="s">
        <v>260</v>
      </c>
      <c r="C445" s="53" t="s">
        <v>1690</v>
      </c>
      <c r="D445" s="53" t="s">
        <v>1606</v>
      </c>
      <c r="E445" s="53" t="s">
        <v>1691</v>
      </c>
    </row>
    <row r="446" spans="1:5" hidden="1">
      <c r="A446" s="53" t="s">
        <v>1692</v>
      </c>
      <c r="B446" s="53" t="s">
        <v>260</v>
      </c>
      <c r="C446" s="53" t="s">
        <v>1693</v>
      </c>
      <c r="D446" s="53" t="s">
        <v>1606</v>
      </c>
      <c r="E446" s="53" t="s">
        <v>1694</v>
      </c>
    </row>
    <row r="447" spans="1:5" hidden="1">
      <c r="A447" s="53" t="s">
        <v>1695</v>
      </c>
      <c r="B447" s="53" t="s">
        <v>260</v>
      </c>
      <c r="C447" s="53" t="s">
        <v>1696</v>
      </c>
      <c r="D447" s="53" t="s">
        <v>1606</v>
      </c>
      <c r="E447" s="53" t="s">
        <v>1697</v>
      </c>
    </row>
    <row r="448" spans="1:5" hidden="1">
      <c r="A448" s="53" t="s">
        <v>1698</v>
      </c>
      <c r="B448" s="53" t="s">
        <v>260</v>
      </c>
      <c r="C448" s="53" t="s">
        <v>1699</v>
      </c>
      <c r="D448" s="53" t="s">
        <v>1606</v>
      </c>
      <c r="E448" s="53" t="s">
        <v>1700</v>
      </c>
    </row>
    <row r="449" spans="1:5" hidden="1">
      <c r="A449" s="53" t="s">
        <v>1701</v>
      </c>
      <c r="B449" s="53" t="s">
        <v>260</v>
      </c>
      <c r="C449" s="53" t="s">
        <v>1702</v>
      </c>
      <c r="D449" s="53" t="s">
        <v>1606</v>
      </c>
      <c r="E449" s="53" t="s">
        <v>1703</v>
      </c>
    </row>
    <row r="450" spans="1:5" hidden="1">
      <c r="A450" s="53" t="s">
        <v>1704</v>
      </c>
      <c r="B450" s="53" t="s">
        <v>260</v>
      </c>
      <c r="C450" s="53" t="s">
        <v>1705</v>
      </c>
      <c r="D450" s="53" t="s">
        <v>1606</v>
      </c>
      <c r="E450" s="53" t="s">
        <v>1706</v>
      </c>
    </row>
    <row r="451" spans="1:5" hidden="1">
      <c r="A451" s="53" t="s">
        <v>1707</v>
      </c>
      <c r="B451" s="53" t="s">
        <v>260</v>
      </c>
      <c r="C451" s="53" t="s">
        <v>1708</v>
      </c>
      <c r="D451" s="53" t="s">
        <v>1606</v>
      </c>
      <c r="E451" s="53" t="s">
        <v>1709</v>
      </c>
    </row>
    <row r="452" spans="1:5" hidden="1">
      <c r="A452" s="53" t="s">
        <v>1710</v>
      </c>
      <c r="B452" s="53" t="s">
        <v>260</v>
      </c>
      <c r="C452" s="53" t="s">
        <v>1711</v>
      </c>
      <c r="D452" s="53" t="s">
        <v>1606</v>
      </c>
      <c r="E452" s="53" t="s">
        <v>1712</v>
      </c>
    </row>
    <row r="453" spans="1:5" hidden="1">
      <c r="A453" s="53" t="s">
        <v>1713</v>
      </c>
      <c r="B453" s="53" t="s">
        <v>260</v>
      </c>
      <c r="C453" s="53" t="s">
        <v>1714</v>
      </c>
      <c r="D453" s="53" t="s">
        <v>1606</v>
      </c>
      <c r="E453" s="53" t="s">
        <v>1715</v>
      </c>
    </row>
    <row r="454" spans="1:5" hidden="1">
      <c r="A454" s="53" t="s">
        <v>1716</v>
      </c>
      <c r="B454" s="53" t="s">
        <v>260</v>
      </c>
      <c r="C454" s="53" t="s">
        <v>1717</v>
      </c>
      <c r="D454" s="53" t="s">
        <v>1606</v>
      </c>
      <c r="E454" s="53" t="s">
        <v>1718</v>
      </c>
    </row>
    <row r="455" spans="1:5" hidden="1">
      <c r="A455" s="53" t="s">
        <v>1719</v>
      </c>
      <c r="B455" s="53" t="s">
        <v>260</v>
      </c>
      <c r="C455" s="53" t="s">
        <v>1720</v>
      </c>
      <c r="D455" s="53" t="s">
        <v>1606</v>
      </c>
      <c r="E455" s="53" t="s">
        <v>1721</v>
      </c>
    </row>
    <row r="456" spans="1:5" hidden="1">
      <c r="A456" s="53" t="s">
        <v>1722</v>
      </c>
      <c r="B456" s="53" t="s">
        <v>260</v>
      </c>
      <c r="C456" s="53" t="s">
        <v>1723</v>
      </c>
      <c r="D456" s="53" t="s">
        <v>1606</v>
      </c>
      <c r="E456" s="53" t="s">
        <v>1724</v>
      </c>
    </row>
    <row r="457" spans="1:5" hidden="1">
      <c r="A457" s="53" t="s">
        <v>1725</v>
      </c>
      <c r="B457" s="53" t="s">
        <v>260</v>
      </c>
      <c r="C457" s="53" t="s">
        <v>1726</v>
      </c>
      <c r="D457" s="53" t="s">
        <v>1606</v>
      </c>
      <c r="E457" s="53" t="s">
        <v>1727</v>
      </c>
    </row>
    <row r="458" spans="1:5" hidden="1">
      <c r="A458" s="53" t="s">
        <v>1728</v>
      </c>
      <c r="B458" s="53" t="s">
        <v>260</v>
      </c>
      <c r="C458" s="53" t="s">
        <v>1729</v>
      </c>
      <c r="D458" s="53" t="s">
        <v>1606</v>
      </c>
      <c r="E458" s="53" t="s">
        <v>1730</v>
      </c>
    </row>
    <row r="459" spans="1:5" hidden="1">
      <c r="A459" s="53" t="s">
        <v>1731</v>
      </c>
      <c r="B459" s="53" t="s">
        <v>260</v>
      </c>
      <c r="C459" s="53" t="s">
        <v>1732</v>
      </c>
      <c r="D459" s="53" t="s">
        <v>1606</v>
      </c>
      <c r="E459" s="53" t="s">
        <v>1733</v>
      </c>
    </row>
    <row r="460" spans="1:5" hidden="1">
      <c r="A460" s="53" t="s">
        <v>1734</v>
      </c>
      <c r="B460" s="53" t="s">
        <v>260</v>
      </c>
      <c r="C460" s="53" t="s">
        <v>1735</v>
      </c>
      <c r="D460" s="53" t="s">
        <v>1606</v>
      </c>
      <c r="E460" s="53" t="s">
        <v>1736</v>
      </c>
    </row>
    <row r="461" spans="1:5" hidden="1">
      <c r="A461" s="53" t="s">
        <v>1737</v>
      </c>
      <c r="B461" s="53" t="s">
        <v>260</v>
      </c>
      <c r="C461" s="53" t="s">
        <v>1738</v>
      </c>
      <c r="D461" s="53" t="s">
        <v>1606</v>
      </c>
      <c r="E461" s="53" t="s">
        <v>1739</v>
      </c>
    </row>
    <row r="462" spans="1:5" hidden="1">
      <c r="A462" s="53" t="s">
        <v>1740</v>
      </c>
      <c r="B462" s="53" t="s">
        <v>260</v>
      </c>
      <c r="C462" s="53" t="s">
        <v>1741</v>
      </c>
      <c r="D462" s="53" t="s">
        <v>1606</v>
      </c>
      <c r="E462" s="53" t="s">
        <v>1742</v>
      </c>
    </row>
    <row r="463" spans="1:5" hidden="1">
      <c r="A463" s="53" t="s">
        <v>1743</v>
      </c>
      <c r="B463" s="53" t="s">
        <v>260</v>
      </c>
      <c r="C463" s="53" t="s">
        <v>1744</v>
      </c>
      <c r="D463" s="53" t="s">
        <v>1606</v>
      </c>
      <c r="E463" s="53" t="s">
        <v>1745</v>
      </c>
    </row>
    <row r="464" spans="1:5" hidden="1">
      <c r="A464" s="53" t="s">
        <v>1746</v>
      </c>
      <c r="B464" s="53" t="s">
        <v>260</v>
      </c>
      <c r="C464" s="53" t="s">
        <v>1747</v>
      </c>
      <c r="D464" s="53" t="s">
        <v>1606</v>
      </c>
      <c r="E464" s="53" t="s">
        <v>1748</v>
      </c>
    </row>
    <row r="465" spans="1:5" hidden="1">
      <c r="A465" s="53" t="s">
        <v>1749</v>
      </c>
      <c r="B465" s="53" t="s">
        <v>260</v>
      </c>
      <c r="C465" s="53" t="s">
        <v>1750</v>
      </c>
      <c r="D465" s="53" t="s">
        <v>1606</v>
      </c>
      <c r="E465" s="53" t="s">
        <v>1751</v>
      </c>
    </row>
    <row r="466" spans="1:5" hidden="1">
      <c r="A466" s="53" t="s">
        <v>1752</v>
      </c>
      <c r="B466" s="53" t="s">
        <v>260</v>
      </c>
      <c r="C466" s="53" t="s">
        <v>1753</v>
      </c>
      <c r="D466" s="53" t="s">
        <v>1606</v>
      </c>
      <c r="E466" s="53" t="s">
        <v>1754</v>
      </c>
    </row>
    <row r="467" spans="1:5" hidden="1">
      <c r="A467" s="53" t="s">
        <v>1755</v>
      </c>
      <c r="B467" s="53" t="s">
        <v>260</v>
      </c>
      <c r="C467" s="53" t="s">
        <v>1756</v>
      </c>
      <c r="D467" s="53" t="s">
        <v>1606</v>
      </c>
      <c r="E467" s="53" t="s">
        <v>1757</v>
      </c>
    </row>
    <row r="468" spans="1:5" hidden="1">
      <c r="A468" s="53" t="s">
        <v>1758</v>
      </c>
      <c r="B468" s="53" t="s">
        <v>260</v>
      </c>
      <c r="C468" s="53" t="s">
        <v>1759</v>
      </c>
      <c r="D468" s="53" t="s">
        <v>1606</v>
      </c>
      <c r="E468" s="53" t="s">
        <v>1760</v>
      </c>
    </row>
    <row r="469" spans="1:5" hidden="1">
      <c r="A469" s="53" t="s">
        <v>1761</v>
      </c>
      <c r="B469" s="53" t="s">
        <v>260</v>
      </c>
      <c r="C469" s="53" t="s">
        <v>1762</v>
      </c>
      <c r="D469" s="53" t="s">
        <v>1606</v>
      </c>
      <c r="E469" s="53" t="s">
        <v>1763</v>
      </c>
    </row>
    <row r="470" spans="1:5" hidden="1">
      <c r="A470" s="53" t="s">
        <v>1764</v>
      </c>
      <c r="B470" s="53" t="s">
        <v>260</v>
      </c>
      <c r="C470" s="53" t="s">
        <v>1765</v>
      </c>
      <c r="D470" s="53" t="s">
        <v>1606</v>
      </c>
      <c r="E470" s="53" t="s">
        <v>1766</v>
      </c>
    </row>
    <row r="471" spans="1:5" hidden="1">
      <c r="A471" s="53" t="s">
        <v>1767</v>
      </c>
      <c r="B471" s="53" t="s">
        <v>260</v>
      </c>
      <c r="C471" s="53" t="s">
        <v>1768</v>
      </c>
      <c r="D471" s="53" t="s">
        <v>1606</v>
      </c>
      <c r="E471" s="53" t="s">
        <v>1769</v>
      </c>
    </row>
    <row r="472" spans="1:5" hidden="1">
      <c r="A472" s="53" t="s">
        <v>1770</v>
      </c>
      <c r="B472" s="53" t="s">
        <v>260</v>
      </c>
      <c r="C472" s="53" t="s">
        <v>1771</v>
      </c>
      <c r="D472" s="53" t="s">
        <v>1606</v>
      </c>
      <c r="E472" s="53" t="s">
        <v>1772</v>
      </c>
    </row>
    <row r="473" spans="1:5" hidden="1">
      <c r="A473" s="53" t="s">
        <v>1773</v>
      </c>
      <c r="B473" s="53" t="s">
        <v>260</v>
      </c>
      <c r="C473" s="53" t="s">
        <v>1774</v>
      </c>
      <c r="D473" s="53" t="s">
        <v>1606</v>
      </c>
      <c r="E473" s="53" t="s">
        <v>1775</v>
      </c>
    </row>
    <row r="474" spans="1:5" hidden="1">
      <c r="A474" s="53" t="s">
        <v>1776</v>
      </c>
      <c r="B474" s="53" t="s">
        <v>260</v>
      </c>
      <c r="C474" s="53" t="s">
        <v>1777</v>
      </c>
      <c r="D474" s="53" t="s">
        <v>1606</v>
      </c>
      <c r="E474" s="53" t="s">
        <v>1778</v>
      </c>
    </row>
    <row r="475" spans="1:5" hidden="1">
      <c r="A475" s="53" t="s">
        <v>1779</v>
      </c>
      <c r="B475" s="53" t="s">
        <v>260</v>
      </c>
      <c r="C475" s="53" t="s">
        <v>1780</v>
      </c>
      <c r="D475" s="53" t="s">
        <v>1606</v>
      </c>
      <c r="E475" s="53" t="s">
        <v>1781</v>
      </c>
    </row>
    <row r="476" spans="1:5" hidden="1">
      <c r="A476" s="53" t="s">
        <v>1782</v>
      </c>
      <c r="B476" s="53" t="s">
        <v>260</v>
      </c>
      <c r="C476" s="53" t="s">
        <v>1783</v>
      </c>
      <c r="D476" s="53" t="s">
        <v>1606</v>
      </c>
      <c r="E476" s="53" t="s">
        <v>1784</v>
      </c>
    </row>
    <row r="477" spans="1:5" hidden="1">
      <c r="A477" s="53" t="s">
        <v>1785</v>
      </c>
      <c r="B477" s="53" t="s">
        <v>260</v>
      </c>
      <c r="C477" s="53" t="s">
        <v>1786</v>
      </c>
      <c r="D477" s="53" t="s">
        <v>1606</v>
      </c>
      <c r="E477" s="53" t="s">
        <v>1787</v>
      </c>
    </row>
    <row r="478" spans="1:5" hidden="1">
      <c r="A478" s="53" t="s">
        <v>1788</v>
      </c>
      <c r="B478" s="53" t="s">
        <v>260</v>
      </c>
      <c r="C478" s="53" t="s">
        <v>1789</v>
      </c>
      <c r="D478" s="53" t="s">
        <v>1606</v>
      </c>
      <c r="E478" s="53" t="s">
        <v>1790</v>
      </c>
    </row>
    <row r="479" spans="1:5" hidden="1">
      <c r="A479" s="53" t="s">
        <v>1791</v>
      </c>
      <c r="B479" s="53" t="s">
        <v>1792</v>
      </c>
      <c r="C479" s="53" t="s">
        <v>1793</v>
      </c>
      <c r="D479" s="53" t="s">
        <v>1794</v>
      </c>
      <c r="E479" s="53" t="s">
        <v>1795</v>
      </c>
    </row>
    <row r="480" spans="1:5" hidden="1">
      <c r="A480" s="53" t="s">
        <v>1796</v>
      </c>
      <c r="B480" s="53" t="s">
        <v>1792</v>
      </c>
      <c r="C480" s="53" t="s">
        <v>1797</v>
      </c>
      <c r="D480" s="53" t="s">
        <v>1794</v>
      </c>
      <c r="E480" s="53" t="s">
        <v>1798</v>
      </c>
    </row>
    <row r="481" spans="1:5" hidden="1">
      <c r="A481" s="53" t="s">
        <v>1799</v>
      </c>
      <c r="B481" s="53" t="s">
        <v>1792</v>
      </c>
      <c r="C481" s="53" t="s">
        <v>1800</v>
      </c>
      <c r="D481" s="53" t="s">
        <v>1794</v>
      </c>
      <c r="E481" s="53" t="s">
        <v>1801</v>
      </c>
    </row>
    <row r="482" spans="1:5" hidden="1">
      <c r="A482" s="53" t="s">
        <v>1802</v>
      </c>
      <c r="B482" s="53" t="s">
        <v>1792</v>
      </c>
      <c r="C482" s="53" t="s">
        <v>1803</v>
      </c>
      <c r="D482" s="53" t="s">
        <v>1794</v>
      </c>
      <c r="E482" s="53" t="s">
        <v>1804</v>
      </c>
    </row>
    <row r="483" spans="1:5" hidden="1">
      <c r="A483" s="53" t="s">
        <v>1805</v>
      </c>
      <c r="B483" s="53" t="s">
        <v>1792</v>
      </c>
      <c r="C483" s="53" t="s">
        <v>1806</v>
      </c>
      <c r="D483" s="53" t="s">
        <v>1794</v>
      </c>
      <c r="E483" s="53" t="s">
        <v>1807</v>
      </c>
    </row>
    <row r="484" spans="1:5" hidden="1">
      <c r="A484" s="53" t="s">
        <v>1808</v>
      </c>
      <c r="B484" s="53" t="s">
        <v>1792</v>
      </c>
      <c r="C484" s="53" t="s">
        <v>1809</v>
      </c>
      <c r="D484" s="53" t="s">
        <v>1794</v>
      </c>
      <c r="E484" s="53" t="s">
        <v>1810</v>
      </c>
    </row>
    <row r="485" spans="1:5" hidden="1">
      <c r="A485" s="53" t="s">
        <v>1811</v>
      </c>
      <c r="B485" s="53" t="s">
        <v>1792</v>
      </c>
      <c r="C485" s="53" t="s">
        <v>1812</v>
      </c>
      <c r="D485" s="53" t="s">
        <v>1794</v>
      </c>
      <c r="E485" s="53" t="s">
        <v>1813</v>
      </c>
    </row>
    <row r="486" spans="1:5" hidden="1">
      <c r="A486" s="53" t="s">
        <v>1814</v>
      </c>
      <c r="B486" s="53" t="s">
        <v>1792</v>
      </c>
      <c r="C486" s="53" t="s">
        <v>1815</v>
      </c>
      <c r="D486" s="53" t="s">
        <v>1794</v>
      </c>
      <c r="E486" s="53" t="s">
        <v>1816</v>
      </c>
    </row>
    <row r="487" spans="1:5" hidden="1">
      <c r="A487" s="53" t="s">
        <v>1817</v>
      </c>
      <c r="B487" s="53" t="s">
        <v>1792</v>
      </c>
      <c r="C487" s="53" t="s">
        <v>1818</v>
      </c>
      <c r="D487" s="53" t="s">
        <v>1794</v>
      </c>
      <c r="E487" s="53" t="s">
        <v>1819</v>
      </c>
    </row>
    <row r="488" spans="1:5" hidden="1">
      <c r="A488" s="53" t="s">
        <v>1820</v>
      </c>
      <c r="B488" s="53" t="s">
        <v>1792</v>
      </c>
      <c r="C488" s="53" t="s">
        <v>1821</v>
      </c>
      <c r="D488" s="53" t="s">
        <v>1794</v>
      </c>
      <c r="E488" s="53" t="s">
        <v>1822</v>
      </c>
    </row>
    <row r="489" spans="1:5" hidden="1">
      <c r="A489" s="53" t="s">
        <v>1823</v>
      </c>
      <c r="B489" s="53" t="s">
        <v>1792</v>
      </c>
      <c r="C489" s="53" t="s">
        <v>1824</v>
      </c>
      <c r="D489" s="53" t="s">
        <v>1794</v>
      </c>
      <c r="E489" s="53" t="s">
        <v>1825</v>
      </c>
    </row>
    <row r="490" spans="1:5" hidden="1">
      <c r="A490" s="53" t="s">
        <v>1826</v>
      </c>
      <c r="B490" s="53" t="s">
        <v>1792</v>
      </c>
      <c r="C490" s="53" t="s">
        <v>1827</v>
      </c>
      <c r="D490" s="53" t="s">
        <v>1794</v>
      </c>
      <c r="E490" s="53" t="s">
        <v>1828</v>
      </c>
    </row>
    <row r="491" spans="1:5" hidden="1">
      <c r="A491" s="53" t="s">
        <v>1829</v>
      </c>
      <c r="B491" s="53" t="s">
        <v>1792</v>
      </c>
      <c r="C491" s="53" t="s">
        <v>1830</v>
      </c>
      <c r="D491" s="53" t="s">
        <v>1794</v>
      </c>
      <c r="E491" s="53" t="s">
        <v>1831</v>
      </c>
    </row>
    <row r="492" spans="1:5" hidden="1">
      <c r="A492" s="53" t="s">
        <v>1832</v>
      </c>
      <c r="B492" s="53" t="s">
        <v>1792</v>
      </c>
      <c r="C492" s="53" t="s">
        <v>1833</v>
      </c>
      <c r="D492" s="53" t="s">
        <v>1794</v>
      </c>
      <c r="E492" s="53" t="s">
        <v>1834</v>
      </c>
    </row>
    <row r="493" spans="1:5" hidden="1">
      <c r="A493" s="53" t="s">
        <v>1835</v>
      </c>
      <c r="B493" s="53" t="s">
        <v>1792</v>
      </c>
      <c r="C493" s="53" t="s">
        <v>1836</v>
      </c>
      <c r="D493" s="53" t="s">
        <v>1794</v>
      </c>
      <c r="E493" s="53" t="s">
        <v>1837</v>
      </c>
    </row>
    <row r="494" spans="1:5" hidden="1">
      <c r="A494" s="53" t="s">
        <v>1838</v>
      </c>
      <c r="B494" s="53" t="s">
        <v>1792</v>
      </c>
      <c r="C494" s="53" t="s">
        <v>1839</v>
      </c>
      <c r="D494" s="53" t="s">
        <v>1794</v>
      </c>
      <c r="E494" s="53" t="s">
        <v>1840</v>
      </c>
    </row>
    <row r="495" spans="1:5" hidden="1">
      <c r="A495" s="53" t="s">
        <v>1841</v>
      </c>
      <c r="B495" s="53" t="s">
        <v>1792</v>
      </c>
      <c r="C495" s="53" t="s">
        <v>1842</v>
      </c>
      <c r="D495" s="53" t="s">
        <v>1794</v>
      </c>
      <c r="E495" s="53" t="s">
        <v>1843</v>
      </c>
    </row>
    <row r="496" spans="1:5" hidden="1">
      <c r="A496" s="53" t="s">
        <v>1844</v>
      </c>
      <c r="B496" s="53" t="s">
        <v>1792</v>
      </c>
      <c r="C496" s="53" t="s">
        <v>1845</v>
      </c>
      <c r="D496" s="53" t="s">
        <v>1794</v>
      </c>
      <c r="E496" s="53" t="s">
        <v>1846</v>
      </c>
    </row>
    <row r="497" spans="1:5" hidden="1">
      <c r="A497" s="53" t="s">
        <v>1847</v>
      </c>
      <c r="B497" s="53" t="s">
        <v>1792</v>
      </c>
      <c r="C497" s="53" t="s">
        <v>1848</v>
      </c>
      <c r="D497" s="53" t="s">
        <v>1794</v>
      </c>
      <c r="E497" s="53" t="s">
        <v>1849</v>
      </c>
    </row>
    <row r="498" spans="1:5" hidden="1">
      <c r="A498" s="53" t="s">
        <v>1850</v>
      </c>
      <c r="B498" s="53" t="s">
        <v>1792</v>
      </c>
      <c r="C498" s="53" t="s">
        <v>1851</v>
      </c>
      <c r="D498" s="53" t="s">
        <v>1794</v>
      </c>
      <c r="E498" s="53" t="s">
        <v>1852</v>
      </c>
    </row>
    <row r="499" spans="1:5" hidden="1">
      <c r="A499" s="53" t="s">
        <v>1853</v>
      </c>
      <c r="B499" s="53" t="s">
        <v>1792</v>
      </c>
      <c r="C499" s="53" t="s">
        <v>1854</v>
      </c>
      <c r="D499" s="53" t="s">
        <v>1794</v>
      </c>
      <c r="E499" s="53" t="s">
        <v>1855</v>
      </c>
    </row>
    <row r="500" spans="1:5" hidden="1">
      <c r="A500" s="53" t="s">
        <v>1856</v>
      </c>
      <c r="B500" s="53" t="s">
        <v>1792</v>
      </c>
      <c r="C500" s="53" t="s">
        <v>1857</v>
      </c>
      <c r="D500" s="53" t="s">
        <v>1794</v>
      </c>
      <c r="E500" s="53" t="s">
        <v>1858</v>
      </c>
    </row>
    <row r="501" spans="1:5" hidden="1">
      <c r="A501" s="53" t="s">
        <v>1859</v>
      </c>
      <c r="B501" s="53" t="s">
        <v>1792</v>
      </c>
      <c r="C501" s="53" t="s">
        <v>1860</v>
      </c>
      <c r="D501" s="53" t="s">
        <v>1794</v>
      </c>
      <c r="E501" s="53" t="s">
        <v>1861</v>
      </c>
    </row>
    <row r="502" spans="1:5" hidden="1">
      <c r="A502" s="53" t="s">
        <v>1862</v>
      </c>
      <c r="B502" s="53" t="s">
        <v>1792</v>
      </c>
      <c r="C502" s="53" t="s">
        <v>1863</v>
      </c>
      <c r="D502" s="53" t="s">
        <v>1794</v>
      </c>
      <c r="E502" s="53" t="s">
        <v>1864</v>
      </c>
    </row>
    <row r="503" spans="1:5" hidden="1">
      <c r="A503" s="53" t="s">
        <v>1865</v>
      </c>
      <c r="B503" s="53" t="s">
        <v>1792</v>
      </c>
      <c r="C503" s="53" t="s">
        <v>1866</v>
      </c>
      <c r="D503" s="53" t="s">
        <v>1794</v>
      </c>
      <c r="E503" s="53" t="s">
        <v>1867</v>
      </c>
    </row>
    <row r="504" spans="1:5" hidden="1">
      <c r="A504" s="53" t="s">
        <v>1868</v>
      </c>
      <c r="B504" s="53" t="s">
        <v>1792</v>
      </c>
      <c r="C504" s="53" t="s">
        <v>1869</v>
      </c>
      <c r="D504" s="53" t="s">
        <v>1794</v>
      </c>
      <c r="E504" s="53" t="s">
        <v>1870</v>
      </c>
    </row>
    <row r="505" spans="1:5" hidden="1">
      <c r="A505" s="53" t="s">
        <v>1871</v>
      </c>
      <c r="B505" s="53" t="s">
        <v>1792</v>
      </c>
      <c r="C505" s="53" t="s">
        <v>1872</v>
      </c>
      <c r="D505" s="53" t="s">
        <v>1794</v>
      </c>
      <c r="E505" s="53" t="s">
        <v>1873</v>
      </c>
    </row>
    <row r="506" spans="1:5" hidden="1">
      <c r="A506" s="53" t="s">
        <v>1874</v>
      </c>
      <c r="B506" s="53" t="s">
        <v>1792</v>
      </c>
      <c r="C506" s="53" t="s">
        <v>1875</v>
      </c>
      <c r="D506" s="53" t="s">
        <v>1794</v>
      </c>
      <c r="E506" s="53" t="s">
        <v>1876</v>
      </c>
    </row>
    <row r="507" spans="1:5" hidden="1">
      <c r="A507" s="53" t="s">
        <v>1877</v>
      </c>
      <c r="B507" s="53" t="s">
        <v>1792</v>
      </c>
      <c r="C507" s="53" t="s">
        <v>1878</v>
      </c>
      <c r="D507" s="53" t="s">
        <v>1794</v>
      </c>
      <c r="E507" s="53" t="s">
        <v>1879</v>
      </c>
    </row>
    <row r="508" spans="1:5" hidden="1">
      <c r="A508" s="53" t="s">
        <v>1880</v>
      </c>
      <c r="B508" s="53" t="s">
        <v>1792</v>
      </c>
      <c r="C508" s="53" t="s">
        <v>1881</v>
      </c>
      <c r="D508" s="53" t="s">
        <v>1794</v>
      </c>
      <c r="E508" s="53" t="s">
        <v>1882</v>
      </c>
    </row>
    <row r="509" spans="1:5" hidden="1">
      <c r="A509" s="53" t="s">
        <v>1883</v>
      </c>
      <c r="B509" s="53" t="s">
        <v>1792</v>
      </c>
      <c r="C509" s="53" t="s">
        <v>1884</v>
      </c>
      <c r="D509" s="53" t="s">
        <v>1794</v>
      </c>
      <c r="E509" s="53" t="s">
        <v>1885</v>
      </c>
    </row>
    <row r="510" spans="1:5" hidden="1">
      <c r="A510" s="53" t="s">
        <v>1886</v>
      </c>
      <c r="B510" s="53" t="s">
        <v>1792</v>
      </c>
      <c r="C510" s="53" t="s">
        <v>1887</v>
      </c>
      <c r="D510" s="53" t="s">
        <v>1794</v>
      </c>
      <c r="E510" s="53" t="s">
        <v>1888</v>
      </c>
    </row>
    <row r="511" spans="1:5" hidden="1">
      <c r="A511" s="53" t="s">
        <v>1889</v>
      </c>
      <c r="B511" s="53" t="s">
        <v>1792</v>
      </c>
      <c r="C511" s="53" t="s">
        <v>1890</v>
      </c>
      <c r="D511" s="53" t="s">
        <v>1794</v>
      </c>
      <c r="E511" s="53" t="s">
        <v>1891</v>
      </c>
    </row>
    <row r="512" spans="1:5" hidden="1">
      <c r="A512" s="53" t="s">
        <v>1892</v>
      </c>
      <c r="B512" s="53" t="s">
        <v>1893</v>
      </c>
      <c r="C512" s="53" t="s">
        <v>1894</v>
      </c>
      <c r="D512" s="53" t="s">
        <v>1895</v>
      </c>
      <c r="E512" s="53" t="s">
        <v>1896</v>
      </c>
    </row>
    <row r="513" spans="1:5" hidden="1">
      <c r="A513" s="53" t="s">
        <v>1897</v>
      </c>
      <c r="B513" s="53" t="s">
        <v>1893</v>
      </c>
      <c r="C513" s="53" t="s">
        <v>1898</v>
      </c>
      <c r="D513" s="53" t="s">
        <v>1895</v>
      </c>
      <c r="E513" s="53" t="s">
        <v>1899</v>
      </c>
    </row>
    <row r="514" spans="1:5" hidden="1">
      <c r="A514" s="53" t="s">
        <v>1900</v>
      </c>
      <c r="B514" s="53" t="s">
        <v>1893</v>
      </c>
      <c r="C514" s="53" t="s">
        <v>1901</v>
      </c>
      <c r="D514" s="53" t="s">
        <v>1895</v>
      </c>
      <c r="E514" s="53" t="s">
        <v>1902</v>
      </c>
    </row>
    <row r="515" spans="1:5" hidden="1">
      <c r="A515" s="53" t="s">
        <v>1903</v>
      </c>
      <c r="B515" s="53" t="s">
        <v>1893</v>
      </c>
      <c r="C515" s="53" t="s">
        <v>1904</v>
      </c>
      <c r="D515" s="53" t="s">
        <v>1895</v>
      </c>
      <c r="E515" s="53" t="s">
        <v>1905</v>
      </c>
    </row>
    <row r="516" spans="1:5" hidden="1">
      <c r="A516" s="53" t="s">
        <v>1906</v>
      </c>
      <c r="B516" s="53" t="s">
        <v>1893</v>
      </c>
      <c r="C516" s="53" t="s">
        <v>1907</v>
      </c>
      <c r="D516" s="53" t="s">
        <v>1895</v>
      </c>
      <c r="E516" s="53" t="s">
        <v>1908</v>
      </c>
    </row>
    <row r="517" spans="1:5" hidden="1">
      <c r="A517" s="53" t="s">
        <v>1909</v>
      </c>
      <c r="B517" s="53" t="s">
        <v>1893</v>
      </c>
      <c r="C517" s="53" t="s">
        <v>1910</v>
      </c>
      <c r="D517" s="53" t="s">
        <v>1895</v>
      </c>
      <c r="E517" s="53" t="s">
        <v>1911</v>
      </c>
    </row>
    <row r="518" spans="1:5" hidden="1">
      <c r="A518" s="53" t="s">
        <v>1912</v>
      </c>
      <c r="B518" s="53" t="s">
        <v>1893</v>
      </c>
      <c r="C518" s="53" t="s">
        <v>1913</v>
      </c>
      <c r="D518" s="53" t="s">
        <v>1895</v>
      </c>
      <c r="E518" s="53" t="s">
        <v>1914</v>
      </c>
    </row>
    <row r="519" spans="1:5" hidden="1">
      <c r="A519" s="53" t="s">
        <v>1915</v>
      </c>
      <c r="B519" s="53" t="s">
        <v>1893</v>
      </c>
      <c r="C519" s="53" t="s">
        <v>1916</v>
      </c>
      <c r="D519" s="53" t="s">
        <v>1895</v>
      </c>
      <c r="E519" s="53" t="s">
        <v>1917</v>
      </c>
    </row>
    <row r="520" spans="1:5" hidden="1">
      <c r="A520" s="53" t="s">
        <v>1918</v>
      </c>
      <c r="B520" s="53" t="s">
        <v>1893</v>
      </c>
      <c r="C520" s="53" t="s">
        <v>1919</v>
      </c>
      <c r="D520" s="53" t="s">
        <v>1895</v>
      </c>
      <c r="E520" s="53" t="s">
        <v>1920</v>
      </c>
    </row>
    <row r="521" spans="1:5" hidden="1">
      <c r="A521" s="53" t="s">
        <v>1921</v>
      </c>
      <c r="B521" s="53" t="s">
        <v>1893</v>
      </c>
      <c r="C521" s="53" t="s">
        <v>1922</v>
      </c>
      <c r="D521" s="53" t="s">
        <v>1895</v>
      </c>
      <c r="E521" s="53" t="s">
        <v>1923</v>
      </c>
    </row>
    <row r="522" spans="1:5" hidden="1">
      <c r="A522" s="53" t="s">
        <v>1924</v>
      </c>
      <c r="B522" s="53" t="s">
        <v>1893</v>
      </c>
      <c r="C522" s="53" t="s">
        <v>1925</v>
      </c>
      <c r="D522" s="53" t="s">
        <v>1895</v>
      </c>
      <c r="E522" s="53" t="s">
        <v>1926</v>
      </c>
    </row>
    <row r="523" spans="1:5" hidden="1">
      <c r="A523" s="53" t="s">
        <v>1927</v>
      </c>
      <c r="B523" s="53" t="s">
        <v>1893</v>
      </c>
      <c r="C523" s="53" t="s">
        <v>1928</v>
      </c>
      <c r="D523" s="53" t="s">
        <v>1895</v>
      </c>
      <c r="E523" s="53" t="s">
        <v>1929</v>
      </c>
    </row>
    <row r="524" spans="1:5" hidden="1">
      <c r="A524" s="53" t="s">
        <v>1930</v>
      </c>
      <c r="B524" s="53" t="s">
        <v>1893</v>
      </c>
      <c r="C524" s="53" t="s">
        <v>1931</v>
      </c>
      <c r="D524" s="53" t="s">
        <v>1895</v>
      </c>
      <c r="E524" s="53" t="s">
        <v>1932</v>
      </c>
    </row>
    <row r="525" spans="1:5" hidden="1">
      <c r="A525" s="53" t="s">
        <v>1933</v>
      </c>
      <c r="B525" s="53" t="s">
        <v>1893</v>
      </c>
      <c r="C525" s="53" t="s">
        <v>1934</v>
      </c>
      <c r="D525" s="53" t="s">
        <v>1895</v>
      </c>
      <c r="E525" s="53" t="s">
        <v>1935</v>
      </c>
    </row>
    <row r="526" spans="1:5" hidden="1">
      <c r="A526" s="53" t="s">
        <v>1936</v>
      </c>
      <c r="B526" s="53" t="s">
        <v>1893</v>
      </c>
      <c r="C526" s="53" t="s">
        <v>1937</v>
      </c>
      <c r="D526" s="53" t="s">
        <v>1895</v>
      </c>
      <c r="E526" s="53" t="s">
        <v>1938</v>
      </c>
    </row>
    <row r="527" spans="1:5" hidden="1">
      <c r="A527" s="53" t="s">
        <v>1939</v>
      </c>
      <c r="B527" s="53" t="s">
        <v>1893</v>
      </c>
      <c r="C527" s="53" t="s">
        <v>1940</v>
      </c>
      <c r="D527" s="53" t="s">
        <v>1895</v>
      </c>
      <c r="E527" s="53" t="s">
        <v>1941</v>
      </c>
    </row>
    <row r="528" spans="1:5" hidden="1">
      <c r="A528" s="53" t="s">
        <v>1942</v>
      </c>
      <c r="B528" s="53" t="s">
        <v>1893</v>
      </c>
      <c r="C528" s="53" t="s">
        <v>267</v>
      </c>
      <c r="D528" s="53" t="s">
        <v>1895</v>
      </c>
      <c r="E528" s="53" t="s">
        <v>1943</v>
      </c>
    </row>
    <row r="529" spans="1:5" hidden="1">
      <c r="A529" s="53" t="s">
        <v>1944</v>
      </c>
      <c r="B529" s="53" t="s">
        <v>1893</v>
      </c>
      <c r="C529" s="53" t="s">
        <v>1945</v>
      </c>
      <c r="D529" s="53" t="s">
        <v>1895</v>
      </c>
      <c r="E529" s="53" t="s">
        <v>1946</v>
      </c>
    </row>
    <row r="530" spans="1:5" hidden="1">
      <c r="A530" s="53" t="s">
        <v>1947</v>
      </c>
      <c r="B530" s="53" t="s">
        <v>1893</v>
      </c>
      <c r="C530" s="53" t="s">
        <v>1948</v>
      </c>
      <c r="D530" s="53" t="s">
        <v>1895</v>
      </c>
      <c r="E530" s="53" t="s">
        <v>1949</v>
      </c>
    </row>
    <row r="531" spans="1:5" hidden="1">
      <c r="A531" s="53" t="s">
        <v>1950</v>
      </c>
      <c r="B531" s="53" t="s">
        <v>1893</v>
      </c>
      <c r="C531" s="53" t="s">
        <v>1951</v>
      </c>
      <c r="D531" s="53" t="s">
        <v>1895</v>
      </c>
      <c r="E531" s="53" t="s">
        <v>1952</v>
      </c>
    </row>
    <row r="532" spans="1:5" hidden="1">
      <c r="A532" s="53" t="s">
        <v>1953</v>
      </c>
      <c r="B532" s="53" t="s">
        <v>1893</v>
      </c>
      <c r="C532" s="53" t="s">
        <v>1954</v>
      </c>
      <c r="D532" s="53" t="s">
        <v>1895</v>
      </c>
      <c r="E532" s="53" t="s">
        <v>1955</v>
      </c>
    </row>
    <row r="533" spans="1:5" hidden="1">
      <c r="A533" s="53" t="s">
        <v>1956</v>
      </c>
      <c r="B533" s="53" t="s">
        <v>1893</v>
      </c>
      <c r="C533" s="53" t="s">
        <v>1957</v>
      </c>
      <c r="D533" s="53" t="s">
        <v>1895</v>
      </c>
      <c r="E533" s="53" t="s">
        <v>1958</v>
      </c>
    </row>
    <row r="534" spans="1:5" hidden="1">
      <c r="A534" s="53" t="s">
        <v>1959</v>
      </c>
      <c r="B534" s="53" t="s">
        <v>1893</v>
      </c>
      <c r="C534" s="53" t="s">
        <v>1960</v>
      </c>
      <c r="D534" s="53" t="s">
        <v>1895</v>
      </c>
      <c r="E534" s="53" t="s">
        <v>1961</v>
      </c>
    </row>
    <row r="535" spans="1:5" hidden="1">
      <c r="A535" s="53" t="s">
        <v>1962</v>
      </c>
      <c r="B535" s="53" t="s">
        <v>1893</v>
      </c>
      <c r="C535" s="53" t="s">
        <v>1963</v>
      </c>
      <c r="D535" s="53" t="s">
        <v>1895</v>
      </c>
      <c r="E535" s="53" t="s">
        <v>1964</v>
      </c>
    </row>
    <row r="536" spans="1:5" hidden="1">
      <c r="A536" s="53" t="s">
        <v>1965</v>
      </c>
      <c r="B536" s="53" t="s">
        <v>1893</v>
      </c>
      <c r="C536" s="53" t="s">
        <v>1966</v>
      </c>
      <c r="D536" s="53" t="s">
        <v>1895</v>
      </c>
      <c r="E536" s="53" t="s">
        <v>1967</v>
      </c>
    </row>
    <row r="537" spans="1:5" hidden="1">
      <c r="A537" s="53" t="s">
        <v>1968</v>
      </c>
      <c r="B537" s="53" t="s">
        <v>1893</v>
      </c>
      <c r="C537" s="53" t="s">
        <v>1969</v>
      </c>
      <c r="D537" s="53" t="s">
        <v>1895</v>
      </c>
      <c r="E537" s="53" t="s">
        <v>1970</v>
      </c>
    </row>
    <row r="538" spans="1:5" hidden="1">
      <c r="A538" s="53" t="s">
        <v>1971</v>
      </c>
      <c r="B538" s="53" t="s">
        <v>1893</v>
      </c>
      <c r="C538" s="53" t="s">
        <v>1972</v>
      </c>
      <c r="D538" s="53" t="s">
        <v>1895</v>
      </c>
      <c r="E538" s="53" t="s">
        <v>1973</v>
      </c>
    </row>
    <row r="539" spans="1:5" hidden="1">
      <c r="A539" s="53" t="s">
        <v>1974</v>
      </c>
      <c r="B539" s="53" t="s">
        <v>1893</v>
      </c>
      <c r="C539" s="53" t="s">
        <v>1975</v>
      </c>
      <c r="D539" s="53" t="s">
        <v>1895</v>
      </c>
      <c r="E539" s="53" t="s">
        <v>1976</v>
      </c>
    </row>
    <row r="540" spans="1:5" hidden="1">
      <c r="A540" s="53" t="s">
        <v>1977</v>
      </c>
      <c r="B540" s="53" t="s">
        <v>1893</v>
      </c>
      <c r="C540" s="53" t="s">
        <v>1978</v>
      </c>
      <c r="D540" s="53" t="s">
        <v>1895</v>
      </c>
      <c r="E540" s="53" t="s">
        <v>1979</v>
      </c>
    </row>
    <row r="541" spans="1:5" hidden="1">
      <c r="A541" s="53" t="s">
        <v>1980</v>
      </c>
      <c r="B541" s="53" t="s">
        <v>1893</v>
      </c>
      <c r="C541" s="53" t="s">
        <v>1981</v>
      </c>
      <c r="D541" s="53" t="s">
        <v>1895</v>
      </c>
      <c r="E541" s="53" t="s">
        <v>1982</v>
      </c>
    </row>
    <row r="542" spans="1:5" hidden="1">
      <c r="A542" s="53" t="s">
        <v>1983</v>
      </c>
      <c r="B542" s="53" t="s">
        <v>1984</v>
      </c>
      <c r="C542" s="53" t="s">
        <v>1985</v>
      </c>
      <c r="D542" s="53" t="s">
        <v>1986</v>
      </c>
      <c r="E542" s="53" t="s">
        <v>1987</v>
      </c>
    </row>
    <row r="543" spans="1:5" hidden="1">
      <c r="A543" s="53" t="s">
        <v>1988</v>
      </c>
      <c r="B543" s="53" t="s">
        <v>1984</v>
      </c>
      <c r="C543" s="53" t="s">
        <v>1989</v>
      </c>
      <c r="D543" s="53" t="s">
        <v>1986</v>
      </c>
      <c r="E543" s="53" t="s">
        <v>1990</v>
      </c>
    </row>
    <row r="544" spans="1:5" hidden="1">
      <c r="A544" s="53" t="s">
        <v>1991</v>
      </c>
      <c r="B544" s="53" t="s">
        <v>1984</v>
      </c>
      <c r="C544" s="53" t="s">
        <v>1992</v>
      </c>
      <c r="D544" s="53" t="s">
        <v>1986</v>
      </c>
      <c r="E544" s="53" t="s">
        <v>1993</v>
      </c>
    </row>
    <row r="545" spans="1:5" hidden="1">
      <c r="A545" s="53" t="s">
        <v>1994</v>
      </c>
      <c r="B545" s="53" t="s">
        <v>1984</v>
      </c>
      <c r="C545" s="53" t="s">
        <v>1995</v>
      </c>
      <c r="D545" s="53" t="s">
        <v>1986</v>
      </c>
      <c r="E545" s="53" t="s">
        <v>1996</v>
      </c>
    </row>
    <row r="546" spans="1:5" hidden="1">
      <c r="A546" s="53" t="s">
        <v>1997</v>
      </c>
      <c r="B546" s="53" t="s">
        <v>1984</v>
      </c>
      <c r="C546" s="53" t="s">
        <v>1998</v>
      </c>
      <c r="D546" s="53" t="s">
        <v>1986</v>
      </c>
      <c r="E546" s="53" t="s">
        <v>1999</v>
      </c>
    </row>
    <row r="547" spans="1:5" hidden="1">
      <c r="A547" s="53" t="s">
        <v>2000</v>
      </c>
      <c r="B547" s="53" t="s">
        <v>1984</v>
      </c>
      <c r="C547" s="53" t="s">
        <v>2001</v>
      </c>
      <c r="D547" s="53" t="s">
        <v>1986</v>
      </c>
      <c r="E547" s="53" t="s">
        <v>2002</v>
      </c>
    </row>
    <row r="548" spans="1:5" hidden="1">
      <c r="A548" s="53" t="s">
        <v>2003</v>
      </c>
      <c r="B548" s="53" t="s">
        <v>1984</v>
      </c>
      <c r="C548" s="53" t="s">
        <v>2004</v>
      </c>
      <c r="D548" s="53" t="s">
        <v>1986</v>
      </c>
      <c r="E548" s="53" t="s">
        <v>2005</v>
      </c>
    </row>
    <row r="549" spans="1:5" hidden="1">
      <c r="A549" s="53" t="s">
        <v>2006</v>
      </c>
      <c r="B549" s="53" t="s">
        <v>1984</v>
      </c>
      <c r="C549" s="53" t="s">
        <v>2007</v>
      </c>
      <c r="D549" s="53" t="s">
        <v>1986</v>
      </c>
      <c r="E549" s="53" t="s">
        <v>2008</v>
      </c>
    </row>
    <row r="550" spans="1:5" hidden="1">
      <c r="A550" s="53" t="s">
        <v>2009</v>
      </c>
      <c r="B550" s="53" t="s">
        <v>1984</v>
      </c>
      <c r="C550" s="53" t="s">
        <v>2010</v>
      </c>
      <c r="D550" s="53" t="s">
        <v>1986</v>
      </c>
      <c r="E550" s="53" t="s">
        <v>2011</v>
      </c>
    </row>
    <row r="551" spans="1:5" hidden="1">
      <c r="A551" s="53" t="s">
        <v>2012</v>
      </c>
      <c r="B551" s="53" t="s">
        <v>1984</v>
      </c>
      <c r="C551" s="53" t="s">
        <v>2013</v>
      </c>
      <c r="D551" s="53" t="s">
        <v>1986</v>
      </c>
      <c r="E551" s="53" t="s">
        <v>2014</v>
      </c>
    </row>
    <row r="552" spans="1:5" hidden="1">
      <c r="A552" s="53" t="s">
        <v>2015</v>
      </c>
      <c r="B552" s="53" t="s">
        <v>1984</v>
      </c>
      <c r="C552" s="53" t="s">
        <v>2016</v>
      </c>
      <c r="D552" s="53" t="s">
        <v>1986</v>
      </c>
      <c r="E552" s="53" t="s">
        <v>2017</v>
      </c>
    </row>
    <row r="553" spans="1:5" hidden="1">
      <c r="A553" s="53" t="s">
        <v>2018</v>
      </c>
      <c r="B553" s="53" t="s">
        <v>1984</v>
      </c>
      <c r="C553" s="53" t="s">
        <v>2019</v>
      </c>
      <c r="D553" s="53" t="s">
        <v>1986</v>
      </c>
      <c r="E553" s="53" t="s">
        <v>2020</v>
      </c>
    </row>
    <row r="554" spans="1:5" hidden="1">
      <c r="A554" s="53" t="s">
        <v>2021</v>
      </c>
      <c r="B554" s="53" t="s">
        <v>1984</v>
      </c>
      <c r="C554" s="53" t="s">
        <v>2022</v>
      </c>
      <c r="D554" s="53" t="s">
        <v>1986</v>
      </c>
      <c r="E554" s="53" t="s">
        <v>2023</v>
      </c>
    </row>
    <row r="555" spans="1:5" hidden="1">
      <c r="A555" s="53" t="s">
        <v>2024</v>
      </c>
      <c r="B555" s="53" t="s">
        <v>1984</v>
      </c>
      <c r="C555" s="53" t="s">
        <v>2025</v>
      </c>
      <c r="D555" s="53" t="s">
        <v>1986</v>
      </c>
      <c r="E555" s="53" t="s">
        <v>2026</v>
      </c>
    </row>
    <row r="556" spans="1:5" hidden="1">
      <c r="A556" s="53" t="s">
        <v>2027</v>
      </c>
      <c r="B556" s="53" t="s">
        <v>1984</v>
      </c>
      <c r="C556" s="53" t="s">
        <v>707</v>
      </c>
      <c r="D556" s="53" t="s">
        <v>1986</v>
      </c>
      <c r="E556" s="53" t="s">
        <v>708</v>
      </c>
    </row>
    <row r="557" spans="1:5" hidden="1">
      <c r="A557" s="53" t="s">
        <v>2028</v>
      </c>
      <c r="B557" s="53" t="s">
        <v>2029</v>
      </c>
      <c r="C557" s="53" t="s">
        <v>2030</v>
      </c>
      <c r="D557" s="53" t="s">
        <v>2031</v>
      </c>
      <c r="E557" s="53" t="s">
        <v>2032</v>
      </c>
    </row>
    <row r="558" spans="1:5" hidden="1">
      <c r="A558" s="53" t="s">
        <v>2033</v>
      </c>
      <c r="B558" s="53" t="s">
        <v>2029</v>
      </c>
      <c r="C558" s="53" t="s">
        <v>2034</v>
      </c>
      <c r="D558" s="53" t="s">
        <v>2031</v>
      </c>
      <c r="E558" s="53" t="s">
        <v>2035</v>
      </c>
    </row>
    <row r="559" spans="1:5" hidden="1">
      <c r="A559" s="53" t="s">
        <v>2036</v>
      </c>
      <c r="B559" s="53" t="s">
        <v>2029</v>
      </c>
      <c r="C559" s="53" t="s">
        <v>2037</v>
      </c>
      <c r="D559" s="53" t="s">
        <v>2031</v>
      </c>
      <c r="E559" s="53" t="s">
        <v>2038</v>
      </c>
    </row>
    <row r="560" spans="1:5" hidden="1">
      <c r="A560" s="53" t="s">
        <v>2039</v>
      </c>
      <c r="B560" s="53" t="s">
        <v>2029</v>
      </c>
      <c r="C560" s="53" t="s">
        <v>2040</v>
      </c>
      <c r="D560" s="53" t="s">
        <v>2031</v>
      </c>
      <c r="E560" s="53" t="s">
        <v>2041</v>
      </c>
    </row>
    <row r="561" spans="1:5" hidden="1">
      <c r="A561" s="53" t="s">
        <v>2042</v>
      </c>
      <c r="B561" s="53" t="s">
        <v>2029</v>
      </c>
      <c r="C561" s="53" t="s">
        <v>2043</v>
      </c>
      <c r="D561" s="53" t="s">
        <v>2031</v>
      </c>
      <c r="E561" s="53" t="s">
        <v>2044</v>
      </c>
    </row>
    <row r="562" spans="1:5" hidden="1">
      <c r="A562" s="53" t="s">
        <v>2045</v>
      </c>
      <c r="B562" s="53" t="s">
        <v>2029</v>
      </c>
      <c r="C562" s="53" t="s">
        <v>2046</v>
      </c>
      <c r="D562" s="53" t="s">
        <v>2031</v>
      </c>
      <c r="E562" s="53" t="s">
        <v>2047</v>
      </c>
    </row>
    <row r="563" spans="1:5" hidden="1">
      <c r="A563" s="53" t="s">
        <v>2048</v>
      </c>
      <c r="B563" s="53" t="s">
        <v>2029</v>
      </c>
      <c r="C563" s="53" t="s">
        <v>2049</v>
      </c>
      <c r="D563" s="53" t="s">
        <v>2031</v>
      </c>
      <c r="E563" s="53" t="s">
        <v>2050</v>
      </c>
    </row>
    <row r="564" spans="1:5" hidden="1">
      <c r="A564" s="53" t="s">
        <v>2051</v>
      </c>
      <c r="B564" s="53" t="s">
        <v>2029</v>
      </c>
      <c r="C564" s="53" t="s">
        <v>2052</v>
      </c>
      <c r="D564" s="53" t="s">
        <v>2031</v>
      </c>
      <c r="E564" s="53" t="s">
        <v>2053</v>
      </c>
    </row>
    <row r="565" spans="1:5" hidden="1">
      <c r="A565" s="53" t="s">
        <v>2054</v>
      </c>
      <c r="B565" s="53" t="s">
        <v>2029</v>
      </c>
      <c r="C565" s="53" t="s">
        <v>2055</v>
      </c>
      <c r="D565" s="53" t="s">
        <v>2031</v>
      </c>
      <c r="E565" s="53" t="s">
        <v>2056</v>
      </c>
    </row>
    <row r="566" spans="1:5" hidden="1">
      <c r="A566" s="53" t="s">
        <v>2057</v>
      </c>
      <c r="B566" s="53" t="s">
        <v>2029</v>
      </c>
      <c r="C566" s="53" t="s">
        <v>2058</v>
      </c>
      <c r="D566" s="53" t="s">
        <v>2031</v>
      </c>
      <c r="E566" s="53" t="s">
        <v>2059</v>
      </c>
    </row>
    <row r="567" spans="1:5" hidden="1">
      <c r="A567" s="53" t="s">
        <v>2060</v>
      </c>
      <c r="B567" s="53" t="s">
        <v>2029</v>
      </c>
      <c r="C567" s="53" t="s">
        <v>2061</v>
      </c>
      <c r="D567" s="53" t="s">
        <v>2031</v>
      </c>
      <c r="E567" s="53" t="s">
        <v>2062</v>
      </c>
    </row>
    <row r="568" spans="1:5" hidden="1">
      <c r="A568" s="53" t="s">
        <v>2063</v>
      </c>
      <c r="B568" s="53" t="s">
        <v>2029</v>
      </c>
      <c r="C568" s="53" t="s">
        <v>2064</v>
      </c>
      <c r="D568" s="53" t="s">
        <v>2031</v>
      </c>
      <c r="E568" s="53" t="s">
        <v>2065</v>
      </c>
    </row>
    <row r="569" spans="1:5" hidden="1">
      <c r="A569" s="53" t="s">
        <v>2066</v>
      </c>
      <c r="B569" s="53" t="s">
        <v>2029</v>
      </c>
      <c r="C569" s="53" t="s">
        <v>2067</v>
      </c>
      <c r="D569" s="53" t="s">
        <v>2031</v>
      </c>
      <c r="E569" s="53" t="s">
        <v>2068</v>
      </c>
    </row>
    <row r="570" spans="1:5" hidden="1">
      <c r="A570" s="53" t="s">
        <v>2069</v>
      </c>
      <c r="B570" s="53" t="s">
        <v>2029</v>
      </c>
      <c r="C570" s="53" t="s">
        <v>2070</v>
      </c>
      <c r="D570" s="53" t="s">
        <v>2031</v>
      </c>
      <c r="E570" s="53" t="s">
        <v>2071</v>
      </c>
    </row>
    <row r="571" spans="1:5" hidden="1">
      <c r="A571" s="53" t="s">
        <v>2072</v>
      </c>
      <c r="B571" s="53" t="s">
        <v>2029</v>
      </c>
      <c r="C571" s="53" t="s">
        <v>2073</v>
      </c>
      <c r="D571" s="53" t="s">
        <v>2031</v>
      </c>
      <c r="E571" s="53" t="s">
        <v>2074</v>
      </c>
    </row>
    <row r="572" spans="1:5" hidden="1">
      <c r="A572" s="53" t="s">
        <v>2075</v>
      </c>
      <c r="B572" s="53" t="s">
        <v>2029</v>
      </c>
      <c r="C572" s="53" t="s">
        <v>2076</v>
      </c>
      <c r="D572" s="53" t="s">
        <v>2031</v>
      </c>
      <c r="E572" s="53" t="s">
        <v>2077</v>
      </c>
    </row>
    <row r="573" spans="1:5" hidden="1">
      <c r="A573" s="53" t="s">
        <v>2078</v>
      </c>
      <c r="B573" s="53" t="s">
        <v>2029</v>
      </c>
      <c r="C573" s="53" t="s">
        <v>2079</v>
      </c>
      <c r="D573" s="53" t="s">
        <v>2031</v>
      </c>
      <c r="E573" s="53" t="s">
        <v>2080</v>
      </c>
    </row>
    <row r="574" spans="1:5" hidden="1">
      <c r="A574" s="53" t="s">
        <v>2081</v>
      </c>
      <c r="B574" s="53" t="s">
        <v>2029</v>
      </c>
      <c r="C574" s="53" t="s">
        <v>2082</v>
      </c>
      <c r="D574" s="53" t="s">
        <v>2031</v>
      </c>
      <c r="E574" s="53" t="s">
        <v>2083</v>
      </c>
    </row>
    <row r="575" spans="1:5" hidden="1">
      <c r="A575" s="53" t="s">
        <v>2084</v>
      </c>
      <c r="B575" s="53" t="s">
        <v>2029</v>
      </c>
      <c r="C575" s="53" t="s">
        <v>2085</v>
      </c>
      <c r="D575" s="53" t="s">
        <v>2031</v>
      </c>
      <c r="E575" s="53" t="s">
        <v>2086</v>
      </c>
    </row>
    <row r="576" spans="1:5" hidden="1">
      <c r="A576" s="53" t="s">
        <v>2087</v>
      </c>
      <c r="B576" s="53" t="s">
        <v>2088</v>
      </c>
      <c r="C576" s="53" t="s">
        <v>2089</v>
      </c>
      <c r="D576" s="53" t="s">
        <v>2090</v>
      </c>
      <c r="E576" s="53" t="s">
        <v>2091</v>
      </c>
    </row>
    <row r="577" spans="1:5" hidden="1">
      <c r="A577" s="53" t="s">
        <v>2092</v>
      </c>
      <c r="B577" s="53" t="s">
        <v>2088</v>
      </c>
      <c r="C577" s="53" t="s">
        <v>2093</v>
      </c>
      <c r="D577" s="53" t="s">
        <v>2090</v>
      </c>
      <c r="E577" s="53" t="s">
        <v>2094</v>
      </c>
    </row>
    <row r="578" spans="1:5" hidden="1">
      <c r="A578" s="53" t="s">
        <v>2095</v>
      </c>
      <c r="B578" s="53" t="s">
        <v>2088</v>
      </c>
      <c r="C578" s="53" t="s">
        <v>2096</v>
      </c>
      <c r="D578" s="53" t="s">
        <v>2090</v>
      </c>
      <c r="E578" s="53" t="s">
        <v>2097</v>
      </c>
    </row>
    <row r="579" spans="1:5" hidden="1">
      <c r="A579" s="53" t="s">
        <v>2098</v>
      </c>
      <c r="B579" s="53" t="s">
        <v>2088</v>
      </c>
      <c r="C579" s="53" t="s">
        <v>2099</v>
      </c>
      <c r="D579" s="53" t="s">
        <v>2090</v>
      </c>
      <c r="E579" s="53" t="s">
        <v>2100</v>
      </c>
    </row>
    <row r="580" spans="1:5" hidden="1">
      <c r="A580" s="53" t="s">
        <v>2101</v>
      </c>
      <c r="B580" s="53" t="s">
        <v>2088</v>
      </c>
      <c r="C580" s="53" t="s">
        <v>2102</v>
      </c>
      <c r="D580" s="53" t="s">
        <v>2090</v>
      </c>
      <c r="E580" s="53" t="s">
        <v>2103</v>
      </c>
    </row>
    <row r="581" spans="1:5" hidden="1">
      <c r="A581" s="53" t="s">
        <v>2104</v>
      </c>
      <c r="B581" s="53" t="s">
        <v>2088</v>
      </c>
      <c r="C581" s="53" t="s">
        <v>2105</v>
      </c>
      <c r="D581" s="53" t="s">
        <v>2090</v>
      </c>
      <c r="E581" s="53" t="s">
        <v>2106</v>
      </c>
    </row>
    <row r="582" spans="1:5" hidden="1">
      <c r="A582" s="53" t="s">
        <v>2107</v>
      </c>
      <c r="B582" s="53" t="s">
        <v>2088</v>
      </c>
      <c r="C582" s="53" t="s">
        <v>2108</v>
      </c>
      <c r="D582" s="53" t="s">
        <v>2090</v>
      </c>
      <c r="E582" s="53" t="s">
        <v>2109</v>
      </c>
    </row>
    <row r="583" spans="1:5" hidden="1">
      <c r="A583" s="53" t="s">
        <v>2110</v>
      </c>
      <c r="B583" s="53" t="s">
        <v>2088</v>
      </c>
      <c r="C583" s="53" t="s">
        <v>2111</v>
      </c>
      <c r="D583" s="53" t="s">
        <v>2090</v>
      </c>
      <c r="E583" s="53" t="s">
        <v>2112</v>
      </c>
    </row>
    <row r="584" spans="1:5" hidden="1">
      <c r="A584" s="53" t="s">
        <v>2113</v>
      </c>
      <c r="B584" s="53" t="s">
        <v>2088</v>
      </c>
      <c r="C584" s="53" t="s">
        <v>2114</v>
      </c>
      <c r="D584" s="53" t="s">
        <v>2090</v>
      </c>
      <c r="E584" s="53" t="s">
        <v>2115</v>
      </c>
    </row>
    <row r="585" spans="1:5" hidden="1">
      <c r="A585" s="53" t="s">
        <v>2116</v>
      </c>
      <c r="B585" s="53" t="s">
        <v>2088</v>
      </c>
      <c r="C585" s="53" t="s">
        <v>2117</v>
      </c>
      <c r="D585" s="53" t="s">
        <v>2090</v>
      </c>
      <c r="E585" s="53" t="s">
        <v>2118</v>
      </c>
    </row>
    <row r="586" spans="1:5" hidden="1">
      <c r="A586" s="53" t="s">
        <v>2119</v>
      </c>
      <c r="B586" s="53" t="s">
        <v>2088</v>
      </c>
      <c r="C586" s="53" t="s">
        <v>345</v>
      </c>
      <c r="D586" s="53" t="s">
        <v>2090</v>
      </c>
      <c r="E586" s="53" t="s">
        <v>346</v>
      </c>
    </row>
    <row r="587" spans="1:5" hidden="1">
      <c r="A587" s="53" t="s">
        <v>2120</v>
      </c>
      <c r="B587" s="53" t="s">
        <v>2088</v>
      </c>
      <c r="C587" s="53" t="s">
        <v>2121</v>
      </c>
      <c r="D587" s="53" t="s">
        <v>2090</v>
      </c>
      <c r="E587" s="53" t="s">
        <v>2122</v>
      </c>
    </row>
    <row r="588" spans="1:5" hidden="1">
      <c r="A588" s="53" t="s">
        <v>2123</v>
      </c>
      <c r="B588" s="53" t="s">
        <v>2088</v>
      </c>
      <c r="C588" s="53" t="s">
        <v>2124</v>
      </c>
      <c r="D588" s="53" t="s">
        <v>2090</v>
      </c>
      <c r="E588" s="53" t="s">
        <v>2125</v>
      </c>
    </row>
    <row r="589" spans="1:5" hidden="1">
      <c r="A589" s="53" t="s">
        <v>2126</v>
      </c>
      <c r="B589" s="53" t="s">
        <v>2088</v>
      </c>
      <c r="C589" s="53" t="s">
        <v>2127</v>
      </c>
      <c r="D589" s="53" t="s">
        <v>2090</v>
      </c>
      <c r="E589" s="53" t="s">
        <v>2128</v>
      </c>
    </row>
    <row r="590" spans="1:5" hidden="1">
      <c r="A590" s="53" t="s">
        <v>2129</v>
      </c>
      <c r="B590" s="53" t="s">
        <v>2088</v>
      </c>
      <c r="C590" s="53" t="s">
        <v>2130</v>
      </c>
      <c r="D590" s="53" t="s">
        <v>2090</v>
      </c>
      <c r="E590" s="53" t="s">
        <v>2131</v>
      </c>
    </row>
    <row r="591" spans="1:5" hidden="1">
      <c r="A591" s="53" t="s">
        <v>2132</v>
      </c>
      <c r="B591" s="53" t="s">
        <v>2088</v>
      </c>
      <c r="C591" s="53" t="s">
        <v>2133</v>
      </c>
      <c r="D591" s="53" t="s">
        <v>2090</v>
      </c>
      <c r="E591" s="53" t="s">
        <v>2134</v>
      </c>
    </row>
    <row r="592" spans="1:5" hidden="1">
      <c r="A592" s="53" t="s">
        <v>2135</v>
      </c>
      <c r="B592" s="53" t="s">
        <v>2088</v>
      </c>
      <c r="C592" s="53" t="s">
        <v>2136</v>
      </c>
      <c r="D592" s="53" t="s">
        <v>2090</v>
      </c>
      <c r="E592" s="53" t="s">
        <v>2137</v>
      </c>
    </row>
    <row r="593" spans="1:5" hidden="1">
      <c r="A593" s="53" t="s">
        <v>2138</v>
      </c>
      <c r="B593" s="53" t="s">
        <v>2139</v>
      </c>
      <c r="C593" s="53" t="s">
        <v>2140</v>
      </c>
      <c r="D593" s="53" t="s">
        <v>2141</v>
      </c>
      <c r="E593" s="53" t="s">
        <v>2142</v>
      </c>
    </row>
    <row r="594" spans="1:5" hidden="1">
      <c r="A594" s="53" t="s">
        <v>2143</v>
      </c>
      <c r="B594" s="53" t="s">
        <v>2139</v>
      </c>
      <c r="C594" s="53" t="s">
        <v>2144</v>
      </c>
      <c r="D594" s="53" t="s">
        <v>2141</v>
      </c>
      <c r="E594" s="53" t="s">
        <v>2145</v>
      </c>
    </row>
    <row r="595" spans="1:5" hidden="1">
      <c r="A595" s="53" t="s">
        <v>2146</v>
      </c>
      <c r="B595" s="53" t="s">
        <v>2139</v>
      </c>
      <c r="C595" s="53" t="s">
        <v>2147</v>
      </c>
      <c r="D595" s="53" t="s">
        <v>2141</v>
      </c>
      <c r="E595" s="53" t="s">
        <v>2148</v>
      </c>
    </row>
    <row r="596" spans="1:5" hidden="1">
      <c r="A596" s="53" t="s">
        <v>2149</v>
      </c>
      <c r="B596" s="53" t="s">
        <v>2139</v>
      </c>
      <c r="C596" s="53" t="s">
        <v>2150</v>
      </c>
      <c r="D596" s="53" t="s">
        <v>2141</v>
      </c>
      <c r="E596" s="53" t="s">
        <v>2151</v>
      </c>
    </row>
    <row r="597" spans="1:5" hidden="1">
      <c r="A597" s="53" t="s">
        <v>2152</v>
      </c>
      <c r="B597" s="53" t="s">
        <v>2139</v>
      </c>
      <c r="C597" s="53" t="s">
        <v>2153</v>
      </c>
      <c r="D597" s="53" t="s">
        <v>2141</v>
      </c>
      <c r="E597" s="53" t="s">
        <v>2154</v>
      </c>
    </row>
    <row r="598" spans="1:5" hidden="1">
      <c r="A598" s="53" t="s">
        <v>2155</v>
      </c>
      <c r="B598" s="53" t="s">
        <v>2139</v>
      </c>
      <c r="C598" s="53" t="s">
        <v>2156</v>
      </c>
      <c r="D598" s="53" t="s">
        <v>2141</v>
      </c>
      <c r="E598" s="53" t="s">
        <v>2157</v>
      </c>
    </row>
    <row r="599" spans="1:5" hidden="1">
      <c r="A599" s="53" t="s">
        <v>2158</v>
      </c>
      <c r="B599" s="53" t="s">
        <v>2139</v>
      </c>
      <c r="C599" s="53" t="s">
        <v>2159</v>
      </c>
      <c r="D599" s="53" t="s">
        <v>2141</v>
      </c>
      <c r="E599" s="53" t="s">
        <v>2160</v>
      </c>
    </row>
    <row r="600" spans="1:5" hidden="1">
      <c r="A600" s="53" t="s">
        <v>2161</v>
      </c>
      <c r="B600" s="53" t="s">
        <v>2139</v>
      </c>
      <c r="C600" s="53" t="s">
        <v>2162</v>
      </c>
      <c r="D600" s="53" t="s">
        <v>2141</v>
      </c>
      <c r="E600" s="53" t="s">
        <v>335</v>
      </c>
    </row>
    <row r="601" spans="1:5" hidden="1">
      <c r="A601" s="53" t="s">
        <v>2163</v>
      </c>
      <c r="B601" s="53" t="s">
        <v>2139</v>
      </c>
      <c r="C601" s="53" t="s">
        <v>2164</v>
      </c>
      <c r="D601" s="53" t="s">
        <v>2141</v>
      </c>
      <c r="E601" s="53" t="s">
        <v>2165</v>
      </c>
    </row>
    <row r="602" spans="1:5" hidden="1">
      <c r="A602" s="53" t="s">
        <v>2166</v>
      </c>
      <c r="B602" s="53" t="s">
        <v>2139</v>
      </c>
      <c r="C602" s="53" t="s">
        <v>2167</v>
      </c>
      <c r="D602" s="53" t="s">
        <v>2141</v>
      </c>
      <c r="E602" s="53" t="s">
        <v>2168</v>
      </c>
    </row>
    <row r="603" spans="1:5" hidden="1">
      <c r="A603" s="53" t="s">
        <v>2169</v>
      </c>
      <c r="B603" s="53" t="s">
        <v>2139</v>
      </c>
      <c r="C603" s="53" t="s">
        <v>2170</v>
      </c>
      <c r="D603" s="53" t="s">
        <v>2141</v>
      </c>
      <c r="E603" s="53" t="s">
        <v>2171</v>
      </c>
    </row>
    <row r="604" spans="1:5" hidden="1">
      <c r="A604" s="53" t="s">
        <v>2172</v>
      </c>
      <c r="B604" s="53" t="s">
        <v>2139</v>
      </c>
      <c r="C604" s="53" t="s">
        <v>2173</v>
      </c>
      <c r="D604" s="53" t="s">
        <v>2141</v>
      </c>
      <c r="E604" s="53" t="s">
        <v>2174</v>
      </c>
    </row>
    <row r="605" spans="1:5" hidden="1">
      <c r="A605" s="53" t="s">
        <v>2175</v>
      </c>
      <c r="B605" s="53" t="s">
        <v>2139</v>
      </c>
      <c r="C605" s="53" t="s">
        <v>2176</v>
      </c>
      <c r="D605" s="53" t="s">
        <v>2141</v>
      </c>
      <c r="E605" s="53" t="s">
        <v>2177</v>
      </c>
    </row>
    <row r="606" spans="1:5" hidden="1">
      <c r="A606" s="53" t="s">
        <v>2178</v>
      </c>
      <c r="B606" s="53" t="s">
        <v>2139</v>
      </c>
      <c r="C606" s="53" t="s">
        <v>2179</v>
      </c>
      <c r="D606" s="53" t="s">
        <v>2141</v>
      </c>
      <c r="E606" s="53" t="s">
        <v>2180</v>
      </c>
    </row>
    <row r="607" spans="1:5" hidden="1">
      <c r="A607" s="53" t="s">
        <v>2181</v>
      </c>
      <c r="B607" s="53" t="s">
        <v>2139</v>
      </c>
      <c r="C607" s="53" t="s">
        <v>2182</v>
      </c>
      <c r="D607" s="53" t="s">
        <v>2141</v>
      </c>
      <c r="E607" s="53" t="s">
        <v>2183</v>
      </c>
    </row>
    <row r="608" spans="1:5" hidden="1">
      <c r="A608" s="53" t="s">
        <v>2184</v>
      </c>
      <c r="B608" s="53" t="s">
        <v>2139</v>
      </c>
      <c r="C608" s="53" t="s">
        <v>2185</v>
      </c>
      <c r="D608" s="53" t="s">
        <v>2141</v>
      </c>
      <c r="E608" s="53" t="s">
        <v>2186</v>
      </c>
    </row>
    <row r="609" spans="1:5" hidden="1">
      <c r="A609" s="53" t="s">
        <v>2187</v>
      </c>
      <c r="B609" s="53" t="s">
        <v>2139</v>
      </c>
      <c r="C609" s="53" t="s">
        <v>362</v>
      </c>
      <c r="D609" s="53" t="s">
        <v>2141</v>
      </c>
      <c r="E609" s="53" t="s">
        <v>363</v>
      </c>
    </row>
    <row r="610" spans="1:5" hidden="1">
      <c r="A610" s="53" t="s">
        <v>2188</v>
      </c>
      <c r="B610" s="53" t="s">
        <v>2139</v>
      </c>
      <c r="C610" s="53" t="s">
        <v>2189</v>
      </c>
      <c r="D610" s="53" t="s">
        <v>2141</v>
      </c>
      <c r="E610" s="53" t="s">
        <v>2190</v>
      </c>
    </row>
    <row r="611" spans="1:5" hidden="1">
      <c r="A611" s="53" t="s">
        <v>2191</v>
      </c>
      <c r="B611" s="53" t="s">
        <v>2139</v>
      </c>
      <c r="C611" s="53" t="s">
        <v>2192</v>
      </c>
      <c r="D611" s="53" t="s">
        <v>2141</v>
      </c>
      <c r="E611" s="53" t="s">
        <v>2193</v>
      </c>
    </row>
    <row r="612" spans="1:5" hidden="1">
      <c r="A612" s="53" t="s">
        <v>2194</v>
      </c>
      <c r="B612" s="53" t="s">
        <v>2139</v>
      </c>
      <c r="C612" s="53" t="s">
        <v>2195</v>
      </c>
      <c r="D612" s="53" t="s">
        <v>2141</v>
      </c>
      <c r="E612" s="53" t="s">
        <v>2196</v>
      </c>
    </row>
    <row r="613" spans="1:5" hidden="1">
      <c r="A613" s="53" t="s">
        <v>2197</v>
      </c>
      <c r="B613" s="53" t="s">
        <v>2139</v>
      </c>
      <c r="C613" s="53" t="s">
        <v>2198</v>
      </c>
      <c r="D613" s="53" t="s">
        <v>2141</v>
      </c>
      <c r="E613" s="53" t="s">
        <v>2199</v>
      </c>
    </row>
    <row r="614" spans="1:5" hidden="1">
      <c r="A614" s="53" t="s">
        <v>2200</v>
      </c>
      <c r="B614" s="53" t="s">
        <v>2139</v>
      </c>
      <c r="C614" s="53" t="s">
        <v>2201</v>
      </c>
      <c r="D614" s="53" t="s">
        <v>2141</v>
      </c>
      <c r="E614" s="53" t="s">
        <v>2202</v>
      </c>
    </row>
    <row r="615" spans="1:5" hidden="1">
      <c r="A615" s="53" t="s">
        <v>2203</v>
      </c>
      <c r="B615" s="53" t="s">
        <v>2139</v>
      </c>
      <c r="C615" s="53" t="s">
        <v>2204</v>
      </c>
      <c r="D615" s="53" t="s">
        <v>2141</v>
      </c>
      <c r="E615" s="53" t="s">
        <v>2205</v>
      </c>
    </row>
    <row r="616" spans="1:5" hidden="1">
      <c r="A616" s="53" t="s">
        <v>2206</v>
      </c>
      <c r="B616" s="53" t="s">
        <v>2139</v>
      </c>
      <c r="C616" s="53" t="s">
        <v>2207</v>
      </c>
      <c r="D616" s="53" t="s">
        <v>2141</v>
      </c>
      <c r="E616" s="53" t="s">
        <v>2208</v>
      </c>
    </row>
    <row r="617" spans="1:5" hidden="1">
      <c r="A617" s="53" t="s">
        <v>2209</v>
      </c>
      <c r="B617" s="53" t="s">
        <v>2139</v>
      </c>
      <c r="C617" s="53" t="s">
        <v>2210</v>
      </c>
      <c r="D617" s="53" t="s">
        <v>2141</v>
      </c>
      <c r="E617" s="53" t="s">
        <v>2211</v>
      </c>
    </row>
    <row r="618" spans="1:5" hidden="1">
      <c r="A618" s="53" t="s">
        <v>2212</v>
      </c>
      <c r="B618" s="53" t="s">
        <v>2139</v>
      </c>
      <c r="C618" s="53" t="s">
        <v>2213</v>
      </c>
      <c r="D618" s="53" t="s">
        <v>2141</v>
      </c>
      <c r="E618" s="53" t="s">
        <v>2214</v>
      </c>
    </row>
    <row r="619" spans="1:5" hidden="1">
      <c r="A619" s="53" t="s">
        <v>2215</v>
      </c>
      <c r="B619" s="53" t="s">
        <v>2139</v>
      </c>
      <c r="C619" s="53" t="s">
        <v>2216</v>
      </c>
      <c r="D619" s="53" t="s">
        <v>2141</v>
      </c>
      <c r="E619" s="53" t="s">
        <v>2217</v>
      </c>
    </row>
    <row r="620" spans="1:5" hidden="1">
      <c r="A620" s="53" t="s">
        <v>2218</v>
      </c>
      <c r="B620" s="53" t="s">
        <v>2219</v>
      </c>
      <c r="C620" s="53" t="s">
        <v>2220</v>
      </c>
      <c r="D620" s="53" t="s">
        <v>2221</v>
      </c>
      <c r="E620" s="53" t="s">
        <v>2222</v>
      </c>
    </row>
    <row r="621" spans="1:5" hidden="1">
      <c r="A621" s="53" t="s">
        <v>2223</v>
      </c>
      <c r="B621" s="53" t="s">
        <v>2219</v>
      </c>
      <c r="C621" s="53" t="s">
        <v>2224</v>
      </c>
      <c r="D621" s="53" t="s">
        <v>2221</v>
      </c>
      <c r="E621" s="53" t="s">
        <v>2225</v>
      </c>
    </row>
    <row r="622" spans="1:5" hidden="1">
      <c r="A622" s="53" t="s">
        <v>2226</v>
      </c>
      <c r="B622" s="53" t="s">
        <v>2219</v>
      </c>
      <c r="C622" s="53" t="s">
        <v>2227</v>
      </c>
      <c r="D622" s="53" t="s">
        <v>2221</v>
      </c>
      <c r="E622" s="53" t="s">
        <v>2228</v>
      </c>
    </row>
    <row r="623" spans="1:5" hidden="1">
      <c r="A623" s="53" t="s">
        <v>2229</v>
      </c>
      <c r="B623" s="53" t="s">
        <v>2219</v>
      </c>
      <c r="C623" s="53" t="s">
        <v>2230</v>
      </c>
      <c r="D623" s="53" t="s">
        <v>2221</v>
      </c>
      <c r="E623" s="53" t="s">
        <v>2231</v>
      </c>
    </row>
    <row r="624" spans="1:5" hidden="1">
      <c r="A624" s="53" t="s">
        <v>2232</v>
      </c>
      <c r="B624" s="53" t="s">
        <v>2219</v>
      </c>
      <c r="C624" s="53" t="s">
        <v>2233</v>
      </c>
      <c r="D624" s="53" t="s">
        <v>2221</v>
      </c>
      <c r="E624" s="53" t="s">
        <v>2234</v>
      </c>
    </row>
    <row r="625" spans="1:5" hidden="1">
      <c r="A625" s="53" t="s">
        <v>2235</v>
      </c>
      <c r="B625" s="53" t="s">
        <v>2219</v>
      </c>
      <c r="C625" s="53" t="s">
        <v>2236</v>
      </c>
      <c r="D625" s="53" t="s">
        <v>2221</v>
      </c>
      <c r="E625" s="53" t="s">
        <v>2237</v>
      </c>
    </row>
    <row r="626" spans="1:5" hidden="1">
      <c r="A626" s="53" t="s">
        <v>2238</v>
      </c>
      <c r="B626" s="53" t="s">
        <v>2219</v>
      </c>
      <c r="C626" s="53" t="s">
        <v>2239</v>
      </c>
      <c r="D626" s="53" t="s">
        <v>2221</v>
      </c>
      <c r="E626" s="53" t="s">
        <v>2240</v>
      </c>
    </row>
    <row r="627" spans="1:5" hidden="1">
      <c r="A627" s="53" t="s">
        <v>2241</v>
      </c>
      <c r="B627" s="53" t="s">
        <v>2219</v>
      </c>
      <c r="C627" s="53" t="s">
        <v>2242</v>
      </c>
      <c r="D627" s="53" t="s">
        <v>2221</v>
      </c>
      <c r="E627" s="53" t="s">
        <v>2243</v>
      </c>
    </row>
    <row r="628" spans="1:5" hidden="1">
      <c r="A628" s="53" t="s">
        <v>2244</v>
      </c>
      <c r="B628" s="53" t="s">
        <v>2219</v>
      </c>
      <c r="C628" s="53" t="s">
        <v>2245</v>
      </c>
      <c r="D628" s="53" t="s">
        <v>2221</v>
      </c>
      <c r="E628" s="53" t="s">
        <v>2246</v>
      </c>
    </row>
    <row r="629" spans="1:5" hidden="1">
      <c r="A629" s="53" t="s">
        <v>2247</v>
      </c>
      <c r="B629" s="53" t="s">
        <v>2219</v>
      </c>
      <c r="C629" s="53" t="s">
        <v>2248</v>
      </c>
      <c r="D629" s="53" t="s">
        <v>2221</v>
      </c>
      <c r="E629" s="53" t="s">
        <v>2249</v>
      </c>
    </row>
    <row r="630" spans="1:5" hidden="1">
      <c r="A630" s="53" t="s">
        <v>2250</v>
      </c>
      <c r="B630" s="53" t="s">
        <v>2219</v>
      </c>
      <c r="C630" s="53" t="s">
        <v>2251</v>
      </c>
      <c r="D630" s="53" t="s">
        <v>2221</v>
      </c>
      <c r="E630" s="53" t="s">
        <v>2252</v>
      </c>
    </row>
    <row r="631" spans="1:5" hidden="1">
      <c r="A631" s="53" t="s">
        <v>2253</v>
      </c>
      <c r="B631" s="53" t="s">
        <v>2219</v>
      </c>
      <c r="C631" s="53" t="s">
        <v>2254</v>
      </c>
      <c r="D631" s="53" t="s">
        <v>2221</v>
      </c>
      <c r="E631" s="53" t="s">
        <v>2255</v>
      </c>
    </row>
    <row r="632" spans="1:5" hidden="1">
      <c r="A632" s="53" t="s">
        <v>2256</v>
      </c>
      <c r="B632" s="53" t="s">
        <v>2219</v>
      </c>
      <c r="C632" s="53" t="s">
        <v>2257</v>
      </c>
      <c r="D632" s="53" t="s">
        <v>2221</v>
      </c>
      <c r="E632" s="53" t="s">
        <v>2258</v>
      </c>
    </row>
    <row r="633" spans="1:5" hidden="1">
      <c r="A633" s="53" t="s">
        <v>2259</v>
      </c>
      <c r="B633" s="53" t="s">
        <v>2219</v>
      </c>
      <c r="C633" s="53" t="s">
        <v>2260</v>
      </c>
      <c r="D633" s="53" t="s">
        <v>2221</v>
      </c>
      <c r="E633" s="53" t="s">
        <v>2261</v>
      </c>
    </row>
    <row r="634" spans="1:5" hidden="1">
      <c r="A634" s="53" t="s">
        <v>2262</v>
      </c>
      <c r="B634" s="53" t="s">
        <v>2219</v>
      </c>
      <c r="C634" s="53" t="s">
        <v>2263</v>
      </c>
      <c r="D634" s="53" t="s">
        <v>2221</v>
      </c>
      <c r="E634" s="53" t="s">
        <v>2264</v>
      </c>
    </row>
    <row r="635" spans="1:5" hidden="1">
      <c r="A635" s="53" t="s">
        <v>2265</v>
      </c>
      <c r="B635" s="53" t="s">
        <v>2219</v>
      </c>
      <c r="C635" s="53" t="s">
        <v>2266</v>
      </c>
      <c r="D635" s="53" t="s">
        <v>2221</v>
      </c>
      <c r="E635" s="53" t="s">
        <v>2267</v>
      </c>
    </row>
    <row r="636" spans="1:5" hidden="1">
      <c r="A636" s="53" t="s">
        <v>2268</v>
      </c>
      <c r="B636" s="53" t="s">
        <v>2219</v>
      </c>
      <c r="C636" s="53" t="s">
        <v>2269</v>
      </c>
      <c r="D636" s="53" t="s">
        <v>2221</v>
      </c>
      <c r="E636" s="53" t="s">
        <v>2270</v>
      </c>
    </row>
    <row r="637" spans="1:5" hidden="1">
      <c r="A637" s="53" t="s">
        <v>2271</v>
      </c>
      <c r="B637" s="53" t="s">
        <v>2219</v>
      </c>
      <c r="C637" s="53" t="s">
        <v>2272</v>
      </c>
      <c r="D637" s="53" t="s">
        <v>2221</v>
      </c>
      <c r="E637" s="53" t="s">
        <v>2273</v>
      </c>
    </row>
    <row r="638" spans="1:5" hidden="1">
      <c r="A638" s="53" t="s">
        <v>2274</v>
      </c>
      <c r="B638" s="53" t="s">
        <v>2219</v>
      </c>
      <c r="C638" s="53" t="s">
        <v>2275</v>
      </c>
      <c r="D638" s="53" t="s">
        <v>2221</v>
      </c>
      <c r="E638" s="53" t="s">
        <v>2276</v>
      </c>
    </row>
    <row r="639" spans="1:5" hidden="1">
      <c r="A639" s="53" t="s">
        <v>2277</v>
      </c>
      <c r="B639" s="53" t="s">
        <v>2219</v>
      </c>
      <c r="C639" s="53" t="s">
        <v>2278</v>
      </c>
      <c r="D639" s="53" t="s">
        <v>2221</v>
      </c>
      <c r="E639" s="53" t="s">
        <v>2279</v>
      </c>
    </row>
    <row r="640" spans="1:5" hidden="1">
      <c r="A640" s="53" t="s">
        <v>2280</v>
      </c>
      <c r="B640" s="53" t="s">
        <v>2219</v>
      </c>
      <c r="C640" s="53" t="s">
        <v>2281</v>
      </c>
      <c r="D640" s="53" t="s">
        <v>2221</v>
      </c>
      <c r="E640" s="53" t="s">
        <v>2282</v>
      </c>
    </row>
    <row r="641" spans="1:5" hidden="1">
      <c r="A641" s="53" t="s">
        <v>2283</v>
      </c>
      <c r="B641" s="53" t="s">
        <v>2219</v>
      </c>
      <c r="C641" s="53" t="s">
        <v>1200</v>
      </c>
      <c r="D641" s="53" t="s">
        <v>2221</v>
      </c>
      <c r="E641" s="53" t="s">
        <v>2284</v>
      </c>
    </row>
    <row r="642" spans="1:5" hidden="1">
      <c r="A642" s="53" t="s">
        <v>2285</v>
      </c>
      <c r="B642" s="53" t="s">
        <v>2219</v>
      </c>
      <c r="C642" s="53" t="s">
        <v>2286</v>
      </c>
      <c r="D642" s="53" t="s">
        <v>2221</v>
      </c>
      <c r="E642" s="53" t="s">
        <v>2287</v>
      </c>
    </row>
    <row r="643" spans="1:5" hidden="1">
      <c r="A643" s="53" t="s">
        <v>2288</v>
      </c>
      <c r="B643" s="53" t="s">
        <v>2219</v>
      </c>
      <c r="C643" s="53" t="s">
        <v>2289</v>
      </c>
      <c r="D643" s="53" t="s">
        <v>2221</v>
      </c>
      <c r="E643" s="53" t="s">
        <v>2290</v>
      </c>
    </row>
    <row r="644" spans="1:5" hidden="1">
      <c r="A644" s="53" t="s">
        <v>2291</v>
      </c>
      <c r="B644" s="53" t="s">
        <v>2219</v>
      </c>
      <c r="C644" s="53" t="s">
        <v>2292</v>
      </c>
      <c r="D644" s="53" t="s">
        <v>2221</v>
      </c>
      <c r="E644" s="53" t="s">
        <v>2293</v>
      </c>
    </row>
    <row r="645" spans="1:5" hidden="1">
      <c r="A645" s="53" t="s">
        <v>2294</v>
      </c>
      <c r="B645" s="53" t="s">
        <v>2219</v>
      </c>
      <c r="C645" s="53" t="s">
        <v>2295</v>
      </c>
      <c r="D645" s="53" t="s">
        <v>2221</v>
      </c>
      <c r="E645" s="53" t="s">
        <v>2296</v>
      </c>
    </row>
    <row r="646" spans="1:5" hidden="1">
      <c r="A646" s="53" t="s">
        <v>2297</v>
      </c>
      <c r="B646" s="53" t="s">
        <v>2219</v>
      </c>
      <c r="C646" s="53" t="s">
        <v>2298</v>
      </c>
      <c r="D646" s="53" t="s">
        <v>2221</v>
      </c>
      <c r="E646" s="53" t="s">
        <v>2299</v>
      </c>
    </row>
    <row r="647" spans="1:5" hidden="1">
      <c r="A647" s="53" t="s">
        <v>2300</v>
      </c>
      <c r="B647" s="53" t="s">
        <v>2219</v>
      </c>
      <c r="C647" s="53" t="s">
        <v>2301</v>
      </c>
      <c r="D647" s="53" t="s">
        <v>2221</v>
      </c>
      <c r="E647" s="53" t="s">
        <v>2302</v>
      </c>
    </row>
    <row r="648" spans="1:5" hidden="1">
      <c r="A648" s="53" t="s">
        <v>2303</v>
      </c>
      <c r="B648" s="53" t="s">
        <v>2219</v>
      </c>
      <c r="C648" s="53" t="s">
        <v>2304</v>
      </c>
      <c r="D648" s="53" t="s">
        <v>2221</v>
      </c>
      <c r="E648" s="53" t="s">
        <v>2305</v>
      </c>
    </row>
    <row r="649" spans="1:5" hidden="1">
      <c r="A649" s="53" t="s">
        <v>2306</v>
      </c>
      <c r="B649" s="53" t="s">
        <v>2219</v>
      </c>
      <c r="C649" s="53" t="s">
        <v>2307</v>
      </c>
      <c r="D649" s="53" t="s">
        <v>2221</v>
      </c>
      <c r="E649" s="53" t="s">
        <v>2308</v>
      </c>
    </row>
    <row r="650" spans="1:5" hidden="1">
      <c r="A650" s="53" t="s">
        <v>2309</v>
      </c>
      <c r="B650" s="53" t="s">
        <v>2219</v>
      </c>
      <c r="C650" s="53" t="s">
        <v>2310</v>
      </c>
      <c r="D650" s="53" t="s">
        <v>2221</v>
      </c>
      <c r="E650" s="53" t="s">
        <v>2311</v>
      </c>
    </row>
    <row r="651" spans="1:5" hidden="1">
      <c r="A651" s="53" t="s">
        <v>2312</v>
      </c>
      <c r="B651" s="53" t="s">
        <v>2219</v>
      </c>
      <c r="C651" s="53" t="s">
        <v>2313</v>
      </c>
      <c r="D651" s="53" t="s">
        <v>2221</v>
      </c>
      <c r="E651" s="53" t="s">
        <v>2314</v>
      </c>
    </row>
    <row r="652" spans="1:5" hidden="1">
      <c r="A652" s="53" t="s">
        <v>2315</v>
      </c>
      <c r="B652" s="53" t="s">
        <v>2219</v>
      </c>
      <c r="C652" s="53" t="s">
        <v>2316</v>
      </c>
      <c r="D652" s="53" t="s">
        <v>2221</v>
      </c>
      <c r="E652" s="53" t="s">
        <v>2317</v>
      </c>
    </row>
    <row r="653" spans="1:5" hidden="1">
      <c r="A653" s="53" t="s">
        <v>2318</v>
      </c>
      <c r="B653" s="53" t="s">
        <v>2219</v>
      </c>
      <c r="C653" s="53" t="s">
        <v>2319</v>
      </c>
      <c r="D653" s="53" t="s">
        <v>2221</v>
      </c>
      <c r="E653" s="53" t="s">
        <v>2320</v>
      </c>
    </row>
    <row r="654" spans="1:5" hidden="1">
      <c r="A654" s="53" t="s">
        <v>2321</v>
      </c>
      <c r="B654" s="53" t="s">
        <v>2219</v>
      </c>
      <c r="C654" s="53" t="s">
        <v>2322</v>
      </c>
      <c r="D654" s="53" t="s">
        <v>2221</v>
      </c>
      <c r="E654" s="53" t="s">
        <v>2323</v>
      </c>
    </row>
    <row r="655" spans="1:5" hidden="1">
      <c r="A655" s="53" t="s">
        <v>2324</v>
      </c>
      <c r="B655" s="53" t="s">
        <v>2219</v>
      </c>
      <c r="C655" s="53" t="s">
        <v>2325</v>
      </c>
      <c r="D655" s="53" t="s">
        <v>2221</v>
      </c>
      <c r="E655" s="53" t="s">
        <v>2326</v>
      </c>
    </row>
    <row r="656" spans="1:5" hidden="1">
      <c r="A656" s="53" t="s">
        <v>2327</v>
      </c>
      <c r="B656" s="53" t="s">
        <v>2219</v>
      </c>
      <c r="C656" s="53" t="s">
        <v>2328</v>
      </c>
      <c r="D656" s="53" t="s">
        <v>2221</v>
      </c>
      <c r="E656" s="53" t="s">
        <v>2329</v>
      </c>
    </row>
    <row r="657" spans="1:5" hidden="1">
      <c r="A657" s="53" t="s">
        <v>2330</v>
      </c>
      <c r="B657" s="53" t="s">
        <v>2219</v>
      </c>
      <c r="C657" s="53" t="s">
        <v>2331</v>
      </c>
      <c r="D657" s="53" t="s">
        <v>2221</v>
      </c>
      <c r="E657" s="53" t="s">
        <v>2332</v>
      </c>
    </row>
    <row r="658" spans="1:5" hidden="1">
      <c r="A658" s="53" t="s">
        <v>2333</v>
      </c>
      <c r="B658" s="53" t="s">
        <v>2219</v>
      </c>
      <c r="C658" s="53" t="s">
        <v>2334</v>
      </c>
      <c r="D658" s="53" t="s">
        <v>2221</v>
      </c>
      <c r="E658" s="53" t="s">
        <v>2335</v>
      </c>
    </row>
    <row r="659" spans="1:5" hidden="1">
      <c r="A659" s="53" t="s">
        <v>2336</v>
      </c>
      <c r="B659" s="53" t="s">
        <v>2219</v>
      </c>
      <c r="C659" s="53" t="s">
        <v>2337</v>
      </c>
      <c r="D659" s="53" t="s">
        <v>2221</v>
      </c>
      <c r="E659" s="53" t="s">
        <v>2338</v>
      </c>
    </row>
    <row r="660" spans="1:5" hidden="1">
      <c r="A660" s="53" t="s">
        <v>2339</v>
      </c>
      <c r="B660" s="53" t="s">
        <v>2219</v>
      </c>
      <c r="C660" s="53" t="s">
        <v>2340</v>
      </c>
      <c r="D660" s="53" t="s">
        <v>2221</v>
      </c>
      <c r="E660" s="53" t="s">
        <v>2341</v>
      </c>
    </row>
    <row r="661" spans="1:5" hidden="1">
      <c r="A661" s="53" t="s">
        <v>2342</v>
      </c>
      <c r="B661" s="53" t="s">
        <v>2219</v>
      </c>
      <c r="C661" s="53" t="s">
        <v>2343</v>
      </c>
      <c r="D661" s="53" t="s">
        <v>2221</v>
      </c>
      <c r="E661" s="53" t="s">
        <v>2344</v>
      </c>
    </row>
    <row r="662" spans="1:5" hidden="1">
      <c r="A662" s="53" t="s">
        <v>2345</v>
      </c>
      <c r="B662" s="53" t="s">
        <v>2219</v>
      </c>
      <c r="C662" s="53" t="s">
        <v>2346</v>
      </c>
      <c r="D662" s="53" t="s">
        <v>2221</v>
      </c>
      <c r="E662" s="53" t="s">
        <v>2347</v>
      </c>
    </row>
    <row r="663" spans="1:5" hidden="1">
      <c r="A663" s="53" t="s">
        <v>2348</v>
      </c>
      <c r="B663" s="53" t="s">
        <v>2219</v>
      </c>
      <c r="C663" s="53" t="s">
        <v>2349</v>
      </c>
      <c r="D663" s="53" t="s">
        <v>2221</v>
      </c>
      <c r="E663" s="53" t="s">
        <v>2350</v>
      </c>
    </row>
    <row r="664" spans="1:5" hidden="1">
      <c r="A664" s="53" t="s">
        <v>2351</v>
      </c>
      <c r="B664" s="53" t="s">
        <v>2219</v>
      </c>
      <c r="C664" s="53" t="s">
        <v>2352</v>
      </c>
      <c r="D664" s="53" t="s">
        <v>2221</v>
      </c>
      <c r="E664" s="53" t="s">
        <v>2353</v>
      </c>
    </row>
    <row r="665" spans="1:5" hidden="1">
      <c r="A665" s="53" t="s">
        <v>2354</v>
      </c>
      <c r="B665" s="53" t="s">
        <v>2219</v>
      </c>
      <c r="C665" s="53" t="s">
        <v>2355</v>
      </c>
      <c r="D665" s="53" t="s">
        <v>2221</v>
      </c>
      <c r="E665" s="53" t="s">
        <v>2356</v>
      </c>
    </row>
    <row r="666" spans="1:5" hidden="1">
      <c r="A666" s="53" t="s">
        <v>2357</v>
      </c>
      <c r="B666" s="53" t="s">
        <v>2219</v>
      </c>
      <c r="C666" s="53" t="s">
        <v>2358</v>
      </c>
      <c r="D666" s="53" t="s">
        <v>2221</v>
      </c>
      <c r="E666" s="53" t="s">
        <v>2359</v>
      </c>
    </row>
    <row r="667" spans="1:5" hidden="1">
      <c r="A667" s="53" t="s">
        <v>2360</v>
      </c>
      <c r="B667" s="53" t="s">
        <v>2219</v>
      </c>
      <c r="C667" s="53" t="s">
        <v>2361</v>
      </c>
      <c r="D667" s="53" t="s">
        <v>2221</v>
      </c>
      <c r="E667" s="53" t="s">
        <v>2362</v>
      </c>
    </row>
    <row r="668" spans="1:5" hidden="1">
      <c r="A668" s="53" t="s">
        <v>2363</v>
      </c>
      <c r="B668" s="53" t="s">
        <v>2219</v>
      </c>
      <c r="C668" s="53" t="s">
        <v>2364</v>
      </c>
      <c r="D668" s="53" t="s">
        <v>2221</v>
      </c>
      <c r="E668" s="53" t="s">
        <v>2365</v>
      </c>
    </row>
    <row r="669" spans="1:5" hidden="1">
      <c r="A669" s="53" t="s">
        <v>2366</v>
      </c>
      <c r="B669" s="53" t="s">
        <v>2219</v>
      </c>
      <c r="C669" s="53" t="s">
        <v>2367</v>
      </c>
      <c r="D669" s="53" t="s">
        <v>2221</v>
      </c>
      <c r="E669" s="53" t="s">
        <v>2368</v>
      </c>
    </row>
    <row r="670" spans="1:5" hidden="1">
      <c r="A670" s="53" t="s">
        <v>2369</v>
      </c>
      <c r="B670" s="53" t="s">
        <v>2219</v>
      </c>
      <c r="C670" s="53" t="s">
        <v>2370</v>
      </c>
      <c r="D670" s="53" t="s">
        <v>2221</v>
      </c>
      <c r="E670" s="53" t="s">
        <v>2371</v>
      </c>
    </row>
    <row r="671" spans="1:5" hidden="1">
      <c r="A671" s="53" t="s">
        <v>2372</v>
      </c>
      <c r="B671" s="53" t="s">
        <v>2219</v>
      </c>
      <c r="C671" s="53" t="s">
        <v>2373</v>
      </c>
      <c r="D671" s="53" t="s">
        <v>2221</v>
      </c>
      <c r="E671" s="53" t="s">
        <v>2374</v>
      </c>
    </row>
    <row r="672" spans="1:5" hidden="1">
      <c r="A672" s="53" t="s">
        <v>2375</v>
      </c>
      <c r="B672" s="53" t="s">
        <v>2219</v>
      </c>
      <c r="C672" s="53" t="s">
        <v>2376</v>
      </c>
      <c r="D672" s="53" t="s">
        <v>2221</v>
      </c>
      <c r="E672" s="53" t="s">
        <v>2377</v>
      </c>
    </row>
    <row r="673" spans="1:5" hidden="1">
      <c r="A673" s="53" t="s">
        <v>2378</v>
      </c>
      <c r="B673" s="53" t="s">
        <v>2219</v>
      </c>
      <c r="C673" s="53" t="s">
        <v>2379</v>
      </c>
      <c r="D673" s="53" t="s">
        <v>2221</v>
      </c>
      <c r="E673" s="53" t="s">
        <v>2380</v>
      </c>
    </row>
    <row r="674" spans="1:5" hidden="1">
      <c r="A674" s="53" t="s">
        <v>2381</v>
      </c>
      <c r="B674" s="53" t="s">
        <v>2219</v>
      </c>
      <c r="C674" s="53" t="s">
        <v>2382</v>
      </c>
      <c r="D674" s="53" t="s">
        <v>2221</v>
      </c>
      <c r="E674" s="53" t="s">
        <v>2383</v>
      </c>
    </row>
    <row r="675" spans="1:5" hidden="1">
      <c r="A675" s="53" t="s">
        <v>2384</v>
      </c>
      <c r="B675" s="53" t="s">
        <v>2219</v>
      </c>
      <c r="C675" s="53" t="s">
        <v>2385</v>
      </c>
      <c r="D675" s="53" t="s">
        <v>2221</v>
      </c>
      <c r="E675" s="53" t="s">
        <v>2386</v>
      </c>
    </row>
    <row r="676" spans="1:5" hidden="1">
      <c r="A676" s="53" t="s">
        <v>2387</v>
      </c>
      <c r="B676" s="53" t="s">
        <v>2219</v>
      </c>
      <c r="C676" s="53" t="s">
        <v>2388</v>
      </c>
      <c r="D676" s="53" t="s">
        <v>2221</v>
      </c>
      <c r="E676" s="53" t="s">
        <v>2389</v>
      </c>
    </row>
    <row r="677" spans="1:5" hidden="1">
      <c r="A677" s="53" t="s">
        <v>2390</v>
      </c>
      <c r="B677" s="53" t="s">
        <v>2219</v>
      </c>
      <c r="C677" s="53" t="s">
        <v>2391</v>
      </c>
      <c r="D677" s="53" t="s">
        <v>2221</v>
      </c>
      <c r="E677" s="53" t="s">
        <v>2392</v>
      </c>
    </row>
    <row r="678" spans="1:5" hidden="1">
      <c r="A678" s="53" t="s">
        <v>2393</v>
      </c>
      <c r="B678" s="53" t="s">
        <v>2219</v>
      </c>
      <c r="C678" s="53" t="s">
        <v>2394</v>
      </c>
      <c r="D678" s="53" t="s">
        <v>2221</v>
      </c>
      <c r="E678" s="53" t="s">
        <v>2395</v>
      </c>
    </row>
    <row r="679" spans="1:5" hidden="1">
      <c r="A679" s="53" t="s">
        <v>2396</v>
      </c>
      <c r="B679" s="53" t="s">
        <v>2219</v>
      </c>
      <c r="C679" s="53" t="s">
        <v>2397</v>
      </c>
      <c r="D679" s="53" t="s">
        <v>2221</v>
      </c>
      <c r="E679" s="53" t="s">
        <v>2398</v>
      </c>
    </row>
    <row r="680" spans="1:5" hidden="1">
      <c r="A680" s="53" t="s">
        <v>2399</v>
      </c>
      <c r="B680" s="53" t="s">
        <v>2219</v>
      </c>
      <c r="C680" s="53" t="s">
        <v>2400</v>
      </c>
      <c r="D680" s="53" t="s">
        <v>2221</v>
      </c>
      <c r="E680" s="53" t="s">
        <v>2401</v>
      </c>
    </row>
    <row r="681" spans="1:5" hidden="1">
      <c r="A681" s="53" t="s">
        <v>2402</v>
      </c>
      <c r="B681" s="53" t="s">
        <v>2219</v>
      </c>
      <c r="C681" s="53" t="s">
        <v>2403</v>
      </c>
      <c r="D681" s="53" t="s">
        <v>2221</v>
      </c>
      <c r="E681" s="53" t="s">
        <v>2404</v>
      </c>
    </row>
    <row r="682" spans="1:5" hidden="1">
      <c r="A682" s="53" t="s">
        <v>2405</v>
      </c>
      <c r="B682" s="53" t="s">
        <v>2219</v>
      </c>
      <c r="C682" s="53" t="s">
        <v>2406</v>
      </c>
      <c r="D682" s="53" t="s">
        <v>2221</v>
      </c>
      <c r="E682" s="53" t="s">
        <v>2407</v>
      </c>
    </row>
    <row r="683" spans="1:5" hidden="1">
      <c r="A683" s="53" t="s">
        <v>2408</v>
      </c>
      <c r="B683" s="53" t="s">
        <v>2219</v>
      </c>
      <c r="C683" s="53" t="s">
        <v>345</v>
      </c>
      <c r="D683" s="53" t="s">
        <v>2221</v>
      </c>
      <c r="E683" s="53" t="s">
        <v>2409</v>
      </c>
    </row>
    <row r="684" spans="1:5" hidden="1">
      <c r="A684" s="53" t="s">
        <v>2410</v>
      </c>
      <c r="B684" s="53" t="s">
        <v>2219</v>
      </c>
      <c r="C684" s="53" t="s">
        <v>2411</v>
      </c>
      <c r="D684" s="53" t="s">
        <v>2221</v>
      </c>
      <c r="E684" s="53" t="s">
        <v>2412</v>
      </c>
    </row>
    <row r="685" spans="1:5" hidden="1">
      <c r="A685" s="53" t="s">
        <v>2413</v>
      </c>
      <c r="B685" s="53" t="s">
        <v>2219</v>
      </c>
      <c r="C685" s="53" t="s">
        <v>2414</v>
      </c>
      <c r="D685" s="53" t="s">
        <v>2221</v>
      </c>
      <c r="E685" s="53" t="s">
        <v>2415</v>
      </c>
    </row>
    <row r="686" spans="1:5" hidden="1">
      <c r="A686" s="53" t="s">
        <v>2416</v>
      </c>
      <c r="B686" s="53" t="s">
        <v>2219</v>
      </c>
      <c r="C686" s="53" t="s">
        <v>2417</v>
      </c>
      <c r="D686" s="53" t="s">
        <v>2221</v>
      </c>
      <c r="E686" s="53" t="s">
        <v>2418</v>
      </c>
    </row>
    <row r="687" spans="1:5" hidden="1">
      <c r="A687" s="53" t="s">
        <v>2419</v>
      </c>
      <c r="B687" s="53" t="s">
        <v>2219</v>
      </c>
      <c r="C687" s="53" t="s">
        <v>2420</v>
      </c>
      <c r="D687" s="53" t="s">
        <v>2221</v>
      </c>
      <c r="E687" s="53" t="s">
        <v>2421</v>
      </c>
    </row>
    <row r="688" spans="1:5" hidden="1">
      <c r="A688" s="53" t="s">
        <v>2422</v>
      </c>
      <c r="B688" s="53" t="s">
        <v>2219</v>
      </c>
      <c r="C688" s="53" t="s">
        <v>2423</v>
      </c>
      <c r="D688" s="53" t="s">
        <v>2221</v>
      </c>
      <c r="E688" s="53" t="s">
        <v>2424</v>
      </c>
    </row>
    <row r="689" spans="1:5" hidden="1">
      <c r="A689" s="53" t="s">
        <v>2425</v>
      </c>
      <c r="B689" s="53" t="s">
        <v>2219</v>
      </c>
      <c r="C689" s="53" t="s">
        <v>1218</v>
      </c>
      <c r="D689" s="53" t="s">
        <v>2221</v>
      </c>
      <c r="E689" s="53" t="s">
        <v>1219</v>
      </c>
    </row>
    <row r="690" spans="1:5" hidden="1">
      <c r="A690" s="53" t="s">
        <v>2426</v>
      </c>
      <c r="B690" s="53" t="s">
        <v>2219</v>
      </c>
      <c r="C690" s="53" t="s">
        <v>2427</v>
      </c>
      <c r="D690" s="53" t="s">
        <v>2221</v>
      </c>
      <c r="E690" s="53" t="s">
        <v>2428</v>
      </c>
    </row>
    <row r="691" spans="1:5" hidden="1">
      <c r="A691" s="53" t="s">
        <v>2429</v>
      </c>
      <c r="B691" s="53" t="s">
        <v>2219</v>
      </c>
      <c r="C691" s="53" t="s">
        <v>2430</v>
      </c>
      <c r="D691" s="53" t="s">
        <v>2221</v>
      </c>
      <c r="E691" s="53" t="s">
        <v>2431</v>
      </c>
    </row>
    <row r="692" spans="1:5" hidden="1">
      <c r="A692" s="53" t="s">
        <v>2432</v>
      </c>
      <c r="B692" s="53" t="s">
        <v>2219</v>
      </c>
      <c r="C692" s="53" t="s">
        <v>2433</v>
      </c>
      <c r="D692" s="53" t="s">
        <v>2221</v>
      </c>
      <c r="E692" s="53" t="s">
        <v>2434</v>
      </c>
    </row>
    <row r="693" spans="1:5" hidden="1">
      <c r="A693" s="53" t="s">
        <v>2435</v>
      </c>
      <c r="B693" s="53" t="s">
        <v>2219</v>
      </c>
      <c r="C693" s="53" t="s">
        <v>2436</v>
      </c>
      <c r="D693" s="53" t="s">
        <v>2221</v>
      </c>
      <c r="E693" s="53" t="s">
        <v>2437</v>
      </c>
    </row>
    <row r="694" spans="1:5" hidden="1">
      <c r="A694" s="53" t="s">
        <v>2438</v>
      </c>
      <c r="B694" s="53" t="s">
        <v>2219</v>
      </c>
      <c r="C694" s="53" t="s">
        <v>2439</v>
      </c>
      <c r="D694" s="53" t="s">
        <v>2221</v>
      </c>
      <c r="E694" s="53" t="s">
        <v>2440</v>
      </c>
    </row>
    <row r="695" spans="1:5" hidden="1">
      <c r="A695" s="53" t="s">
        <v>2441</v>
      </c>
      <c r="B695" s="53" t="s">
        <v>2219</v>
      </c>
      <c r="C695" s="53" t="s">
        <v>2442</v>
      </c>
      <c r="D695" s="53" t="s">
        <v>2221</v>
      </c>
      <c r="E695" s="53" t="s">
        <v>2443</v>
      </c>
    </row>
    <row r="696" spans="1:5" hidden="1">
      <c r="A696" s="53" t="s">
        <v>2444</v>
      </c>
      <c r="B696" s="53" t="s">
        <v>2219</v>
      </c>
      <c r="C696" s="53" t="s">
        <v>2445</v>
      </c>
      <c r="D696" s="53" t="s">
        <v>2221</v>
      </c>
      <c r="E696" s="53" t="s">
        <v>2446</v>
      </c>
    </row>
    <row r="697" spans="1:5" hidden="1">
      <c r="A697" s="53" t="s">
        <v>2447</v>
      </c>
      <c r="B697" s="53" t="s">
        <v>277</v>
      </c>
      <c r="C697" s="53" t="s">
        <v>2448</v>
      </c>
      <c r="D697" s="53" t="s">
        <v>2449</v>
      </c>
      <c r="E697" s="53" t="s">
        <v>2450</v>
      </c>
    </row>
    <row r="698" spans="1:5" hidden="1">
      <c r="A698" s="53" t="s">
        <v>2451</v>
      </c>
      <c r="B698" s="53" t="s">
        <v>277</v>
      </c>
      <c r="C698" s="53" t="s">
        <v>2452</v>
      </c>
      <c r="D698" s="53" t="s">
        <v>2449</v>
      </c>
      <c r="E698" s="53" t="s">
        <v>2453</v>
      </c>
    </row>
    <row r="699" spans="1:5" hidden="1">
      <c r="A699" s="53" t="s">
        <v>2454</v>
      </c>
      <c r="B699" s="53" t="s">
        <v>277</v>
      </c>
      <c r="C699" s="53" t="s">
        <v>2455</v>
      </c>
      <c r="D699" s="53" t="s">
        <v>2449</v>
      </c>
      <c r="E699" s="53" t="s">
        <v>2456</v>
      </c>
    </row>
    <row r="700" spans="1:5" hidden="1">
      <c r="A700" s="53" t="s">
        <v>2457</v>
      </c>
      <c r="B700" s="53" t="s">
        <v>277</v>
      </c>
      <c r="C700" s="53" t="s">
        <v>2458</v>
      </c>
      <c r="D700" s="53" t="s">
        <v>2449</v>
      </c>
      <c r="E700" s="53" t="s">
        <v>2459</v>
      </c>
    </row>
    <row r="701" spans="1:5" hidden="1">
      <c r="A701" s="53" t="s">
        <v>2460</v>
      </c>
      <c r="B701" s="53" t="s">
        <v>277</v>
      </c>
      <c r="C701" s="53" t="s">
        <v>2461</v>
      </c>
      <c r="D701" s="53" t="s">
        <v>2449</v>
      </c>
      <c r="E701" s="53" t="s">
        <v>2462</v>
      </c>
    </row>
    <row r="702" spans="1:5" hidden="1">
      <c r="A702" s="53" t="s">
        <v>2463</v>
      </c>
      <c r="B702" s="53" t="s">
        <v>277</v>
      </c>
      <c r="C702" s="53" t="s">
        <v>2464</v>
      </c>
      <c r="D702" s="53" t="s">
        <v>2449</v>
      </c>
      <c r="E702" s="53" t="s">
        <v>2465</v>
      </c>
    </row>
    <row r="703" spans="1:5" hidden="1">
      <c r="A703" s="53" t="s">
        <v>2466</v>
      </c>
      <c r="B703" s="53" t="s">
        <v>277</v>
      </c>
      <c r="C703" s="53" t="s">
        <v>2467</v>
      </c>
      <c r="D703" s="53" t="s">
        <v>2449</v>
      </c>
      <c r="E703" s="53" t="s">
        <v>2468</v>
      </c>
    </row>
    <row r="704" spans="1:5" hidden="1">
      <c r="A704" s="53" t="s">
        <v>2469</v>
      </c>
      <c r="B704" s="53" t="s">
        <v>277</v>
      </c>
      <c r="C704" s="53" t="s">
        <v>2470</v>
      </c>
      <c r="D704" s="53" t="s">
        <v>2449</v>
      </c>
      <c r="E704" s="53" t="s">
        <v>2471</v>
      </c>
    </row>
    <row r="705" spans="1:5" hidden="1">
      <c r="A705" s="53" t="s">
        <v>2472</v>
      </c>
      <c r="B705" s="53" t="s">
        <v>277</v>
      </c>
      <c r="C705" s="53" t="s">
        <v>2473</v>
      </c>
      <c r="D705" s="53" t="s">
        <v>2449</v>
      </c>
      <c r="E705" s="53" t="s">
        <v>2474</v>
      </c>
    </row>
    <row r="706" spans="1:5" hidden="1">
      <c r="A706" s="53" t="s">
        <v>2475</v>
      </c>
      <c r="B706" s="53" t="s">
        <v>277</v>
      </c>
      <c r="C706" s="53" t="s">
        <v>2476</v>
      </c>
      <c r="D706" s="53" t="s">
        <v>2449</v>
      </c>
      <c r="E706" s="53" t="s">
        <v>2477</v>
      </c>
    </row>
    <row r="707" spans="1:5" hidden="1">
      <c r="A707" s="53" t="s">
        <v>2478</v>
      </c>
      <c r="B707" s="53" t="s">
        <v>277</v>
      </c>
      <c r="C707" s="53" t="s">
        <v>2479</v>
      </c>
      <c r="D707" s="53" t="s">
        <v>2449</v>
      </c>
      <c r="E707" s="53" t="s">
        <v>2480</v>
      </c>
    </row>
    <row r="708" spans="1:5" hidden="1">
      <c r="A708" s="53" t="s">
        <v>2481</v>
      </c>
      <c r="B708" s="53" t="s">
        <v>277</v>
      </c>
      <c r="C708" s="53" t="s">
        <v>2482</v>
      </c>
      <c r="D708" s="53" t="s">
        <v>2449</v>
      </c>
      <c r="E708" s="53" t="s">
        <v>2483</v>
      </c>
    </row>
    <row r="709" spans="1:5" hidden="1">
      <c r="A709" s="53" t="s">
        <v>2484</v>
      </c>
      <c r="B709" s="53" t="s">
        <v>277</v>
      </c>
      <c r="C709" s="53" t="s">
        <v>2485</v>
      </c>
      <c r="D709" s="53" t="s">
        <v>2449</v>
      </c>
      <c r="E709" s="53" t="s">
        <v>2486</v>
      </c>
    </row>
    <row r="710" spans="1:5" hidden="1">
      <c r="A710" s="53" t="s">
        <v>2487</v>
      </c>
      <c r="B710" s="53" t="s">
        <v>277</v>
      </c>
      <c r="C710" s="53" t="s">
        <v>2488</v>
      </c>
      <c r="D710" s="53" t="s">
        <v>2449</v>
      </c>
      <c r="E710" s="53" t="s">
        <v>2489</v>
      </c>
    </row>
    <row r="711" spans="1:5" hidden="1">
      <c r="A711" s="53" t="s">
        <v>2490</v>
      </c>
      <c r="B711" s="53" t="s">
        <v>277</v>
      </c>
      <c r="C711" s="53" t="s">
        <v>2491</v>
      </c>
      <c r="D711" s="53" t="s">
        <v>2449</v>
      </c>
      <c r="E711" s="53" t="s">
        <v>657</v>
      </c>
    </row>
    <row r="712" spans="1:5" hidden="1">
      <c r="A712" s="53" t="s">
        <v>2492</v>
      </c>
      <c r="B712" s="53" t="s">
        <v>277</v>
      </c>
      <c r="C712" s="53" t="s">
        <v>2493</v>
      </c>
      <c r="D712" s="53" t="s">
        <v>2449</v>
      </c>
      <c r="E712" s="53" t="s">
        <v>2494</v>
      </c>
    </row>
    <row r="713" spans="1:5" hidden="1">
      <c r="A713" s="53" t="s">
        <v>2495</v>
      </c>
      <c r="B713" s="53" t="s">
        <v>277</v>
      </c>
      <c r="C713" s="53" t="s">
        <v>2496</v>
      </c>
      <c r="D713" s="53" t="s">
        <v>2449</v>
      </c>
      <c r="E713" s="53" t="s">
        <v>2497</v>
      </c>
    </row>
    <row r="714" spans="1:5" hidden="1">
      <c r="A714" s="53" t="s">
        <v>2498</v>
      </c>
      <c r="B714" s="53" t="s">
        <v>277</v>
      </c>
      <c r="C714" s="53" t="s">
        <v>2499</v>
      </c>
      <c r="D714" s="53" t="s">
        <v>2449</v>
      </c>
      <c r="E714" s="53" t="s">
        <v>2500</v>
      </c>
    </row>
    <row r="715" spans="1:5" hidden="1">
      <c r="A715" s="53" t="s">
        <v>2501</v>
      </c>
      <c r="B715" s="53" t="s">
        <v>277</v>
      </c>
      <c r="C715" s="53" t="s">
        <v>2502</v>
      </c>
      <c r="D715" s="53" t="s">
        <v>2449</v>
      </c>
      <c r="E715" s="53" t="s">
        <v>2503</v>
      </c>
    </row>
    <row r="716" spans="1:5" hidden="1">
      <c r="A716" s="53" t="s">
        <v>2504</v>
      </c>
      <c r="B716" s="53" t="s">
        <v>277</v>
      </c>
      <c r="C716" s="53" t="s">
        <v>2505</v>
      </c>
      <c r="D716" s="53" t="s">
        <v>2449</v>
      </c>
      <c r="E716" s="53" t="s">
        <v>2506</v>
      </c>
    </row>
    <row r="717" spans="1:5" hidden="1">
      <c r="A717" s="53" t="s">
        <v>2507</v>
      </c>
      <c r="B717" s="53" t="s">
        <v>277</v>
      </c>
      <c r="C717" s="53" t="s">
        <v>2508</v>
      </c>
      <c r="D717" s="53" t="s">
        <v>2449</v>
      </c>
      <c r="E717" s="53" t="s">
        <v>2509</v>
      </c>
    </row>
    <row r="718" spans="1:5" hidden="1">
      <c r="A718" s="53" t="s">
        <v>2510</v>
      </c>
      <c r="B718" s="53" t="s">
        <v>277</v>
      </c>
      <c r="C718" s="53" t="s">
        <v>2511</v>
      </c>
      <c r="D718" s="53" t="s">
        <v>2449</v>
      </c>
      <c r="E718" s="53" t="s">
        <v>2512</v>
      </c>
    </row>
    <row r="719" spans="1:5" hidden="1">
      <c r="A719" s="53" t="s">
        <v>2513</v>
      </c>
      <c r="B719" s="53" t="s">
        <v>277</v>
      </c>
      <c r="C719" s="53" t="s">
        <v>2514</v>
      </c>
      <c r="D719" s="53" t="s">
        <v>2449</v>
      </c>
      <c r="E719" s="53" t="s">
        <v>2515</v>
      </c>
    </row>
    <row r="720" spans="1:5" hidden="1">
      <c r="A720" s="53" t="s">
        <v>2516</v>
      </c>
      <c r="B720" s="53" t="s">
        <v>277</v>
      </c>
      <c r="C720" s="53" t="s">
        <v>2517</v>
      </c>
      <c r="D720" s="53" t="s">
        <v>2449</v>
      </c>
      <c r="E720" s="53" t="s">
        <v>2518</v>
      </c>
    </row>
    <row r="721" spans="1:5" hidden="1">
      <c r="A721" s="53" t="s">
        <v>2519</v>
      </c>
      <c r="B721" s="53" t="s">
        <v>277</v>
      </c>
      <c r="C721" s="53" t="s">
        <v>2520</v>
      </c>
      <c r="D721" s="53" t="s">
        <v>2449</v>
      </c>
      <c r="E721" s="53" t="s">
        <v>2521</v>
      </c>
    </row>
    <row r="722" spans="1:5" hidden="1">
      <c r="A722" s="53" t="s">
        <v>2522</v>
      </c>
      <c r="B722" s="53" t="s">
        <v>277</v>
      </c>
      <c r="C722" s="53" t="s">
        <v>2523</v>
      </c>
      <c r="D722" s="53" t="s">
        <v>2449</v>
      </c>
      <c r="E722" s="53" t="s">
        <v>2524</v>
      </c>
    </row>
    <row r="723" spans="1:5" hidden="1">
      <c r="A723" s="53" t="s">
        <v>2525</v>
      </c>
      <c r="B723" s="53" t="s">
        <v>277</v>
      </c>
      <c r="C723" s="53" t="s">
        <v>2526</v>
      </c>
      <c r="D723" s="53" t="s">
        <v>2449</v>
      </c>
      <c r="E723" s="53" t="s">
        <v>2527</v>
      </c>
    </row>
    <row r="724" spans="1:5" hidden="1">
      <c r="A724" s="53" t="s">
        <v>2528</v>
      </c>
      <c r="B724" s="53" t="s">
        <v>277</v>
      </c>
      <c r="C724" s="53" t="s">
        <v>2529</v>
      </c>
      <c r="D724" s="53" t="s">
        <v>2449</v>
      </c>
      <c r="E724" s="53" t="s">
        <v>2530</v>
      </c>
    </row>
    <row r="725" spans="1:5" hidden="1">
      <c r="A725" s="53" t="s">
        <v>2531</v>
      </c>
      <c r="B725" s="53" t="s">
        <v>277</v>
      </c>
      <c r="C725" s="53" t="s">
        <v>2532</v>
      </c>
      <c r="D725" s="53" t="s">
        <v>2449</v>
      </c>
      <c r="E725" s="53" t="s">
        <v>2533</v>
      </c>
    </row>
    <row r="726" spans="1:5" hidden="1">
      <c r="A726" s="53" t="s">
        <v>2534</v>
      </c>
      <c r="B726" s="53" t="s">
        <v>277</v>
      </c>
      <c r="C726" s="53" t="s">
        <v>2535</v>
      </c>
      <c r="D726" s="53" t="s">
        <v>2449</v>
      </c>
      <c r="E726" s="53" t="s">
        <v>2536</v>
      </c>
    </row>
    <row r="727" spans="1:5" hidden="1">
      <c r="A727" s="53" t="s">
        <v>2537</v>
      </c>
      <c r="B727" s="53" t="s">
        <v>277</v>
      </c>
      <c r="C727" s="53" t="s">
        <v>2538</v>
      </c>
      <c r="D727" s="53" t="s">
        <v>2449</v>
      </c>
      <c r="E727" s="53" t="s">
        <v>2539</v>
      </c>
    </row>
    <row r="728" spans="1:5" hidden="1">
      <c r="A728" s="53" t="s">
        <v>2540</v>
      </c>
      <c r="B728" s="53" t="s">
        <v>277</v>
      </c>
      <c r="C728" s="53" t="s">
        <v>345</v>
      </c>
      <c r="D728" s="53" t="s">
        <v>2449</v>
      </c>
      <c r="E728" s="53" t="s">
        <v>346</v>
      </c>
    </row>
    <row r="729" spans="1:5" hidden="1">
      <c r="A729" s="53" t="s">
        <v>2541</v>
      </c>
      <c r="B729" s="53" t="s">
        <v>277</v>
      </c>
      <c r="C729" s="53" t="s">
        <v>2542</v>
      </c>
      <c r="D729" s="53" t="s">
        <v>2449</v>
      </c>
      <c r="E729" s="53" t="s">
        <v>2543</v>
      </c>
    </row>
    <row r="730" spans="1:5" hidden="1">
      <c r="A730" s="53" t="s">
        <v>2544</v>
      </c>
      <c r="B730" s="53" t="s">
        <v>277</v>
      </c>
      <c r="C730" s="53" t="s">
        <v>2545</v>
      </c>
      <c r="D730" s="53" t="s">
        <v>2449</v>
      </c>
      <c r="E730" s="53" t="s">
        <v>2546</v>
      </c>
    </row>
    <row r="731" spans="1:5" hidden="1">
      <c r="A731" s="53" t="s">
        <v>2547</v>
      </c>
      <c r="B731" s="53" t="s">
        <v>277</v>
      </c>
      <c r="C731" s="53" t="s">
        <v>2548</v>
      </c>
      <c r="D731" s="53" t="s">
        <v>2449</v>
      </c>
      <c r="E731" s="53" t="s">
        <v>2549</v>
      </c>
    </row>
    <row r="732" spans="1:5" hidden="1">
      <c r="A732" s="53" t="s">
        <v>2550</v>
      </c>
      <c r="B732" s="53" t="s">
        <v>277</v>
      </c>
      <c r="C732" s="53" t="s">
        <v>2551</v>
      </c>
      <c r="D732" s="53" t="s">
        <v>2449</v>
      </c>
      <c r="E732" s="53" t="s">
        <v>2552</v>
      </c>
    </row>
    <row r="733" spans="1:5" hidden="1">
      <c r="A733" s="53" t="s">
        <v>2553</v>
      </c>
      <c r="B733" s="53" t="s">
        <v>277</v>
      </c>
      <c r="C733" s="53" t="s">
        <v>2554</v>
      </c>
      <c r="D733" s="53" t="s">
        <v>2449</v>
      </c>
      <c r="E733" s="53" t="s">
        <v>2555</v>
      </c>
    </row>
    <row r="734" spans="1:5" hidden="1">
      <c r="A734" s="53" t="s">
        <v>2556</v>
      </c>
      <c r="B734" s="53" t="s">
        <v>277</v>
      </c>
      <c r="C734" s="53" t="s">
        <v>2557</v>
      </c>
      <c r="D734" s="53" t="s">
        <v>2449</v>
      </c>
      <c r="E734" s="53" t="s">
        <v>2558</v>
      </c>
    </row>
    <row r="735" spans="1:5" hidden="1">
      <c r="A735" s="53" t="s">
        <v>2559</v>
      </c>
      <c r="B735" s="53" t="s">
        <v>277</v>
      </c>
      <c r="C735" s="53" t="s">
        <v>2560</v>
      </c>
      <c r="D735" s="53" t="s">
        <v>2449</v>
      </c>
      <c r="E735" s="53" t="s">
        <v>2561</v>
      </c>
    </row>
    <row r="736" spans="1:5" hidden="1">
      <c r="A736" s="53" t="s">
        <v>2562</v>
      </c>
      <c r="B736" s="53" t="s">
        <v>277</v>
      </c>
      <c r="C736" s="53" t="s">
        <v>2563</v>
      </c>
      <c r="D736" s="53" t="s">
        <v>2449</v>
      </c>
      <c r="E736" s="53" t="s">
        <v>2564</v>
      </c>
    </row>
    <row r="737" spans="1:5" hidden="1">
      <c r="A737" s="53" t="s">
        <v>2565</v>
      </c>
      <c r="B737" s="53" t="s">
        <v>277</v>
      </c>
      <c r="C737" s="53" t="s">
        <v>2566</v>
      </c>
      <c r="D737" s="53" t="s">
        <v>2449</v>
      </c>
      <c r="E737" s="53" t="s">
        <v>2567</v>
      </c>
    </row>
    <row r="738" spans="1:5" hidden="1">
      <c r="A738" s="53" t="s">
        <v>2568</v>
      </c>
      <c r="B738" s="53" t="s">
        <v>277</v>
      </c>
      <c r="C738" s="53" t="s">
        <v>2569</v>
      </c>
      <c r="D738" s="53" t="s">
        <v>2449</v>
      </c>
      <c r="E738" s="53" t="s">
        <v>2570</v>
      </c>
    </row>
    <row r="739" spans="1:5" hidden="1">
      <c r="A739" s="53" t="s">
        <v>2571</v>
      </c>
      <c r="B739" s="53" t="s">
        <v>2572</v>
      </c>
      <c r="C739" s="53" t="s">
        <v>2573</v>
      </c>
      <c r="D739" s="53" t="s">
        <v>2574</v>
      </c>
      <c r="E739" s="53" t="s">
        <v>2575</v>
      </c>
    </row>
    <row r="740" spans="1:5" hidden="1">
      <c r="A740" s="53" t="s">
        <v>2576</v>
      </c>
      <c r="B740" s="53" t="s">
        <v>2572</v>
      </c>
      <c r="C740" s="53" t="s">
        <v>2577</v>
      </c>
      <c r="D740" s="53" t="s">
        <v>2574</v>
      </c>
      <c r="E740" s="53" t="s">
        <v>2578</v>
      </c>
    </row>
    <row r="741" spans="1:5" hidden="1">
      <c r="A741" s="53" t="s">
        <v>2579</v>
      </c>
      <c r="B741" s="53" t="s">
        <v>2572</v>
      </c>
      <c r="C741" s="53" t="s">
        <v>2580</v>
      </c>
      <c r="D741" s="53" t="s">
        <v>2574</v>
      </c>
      <c r="E741" s="53" t="s">
        <v>2581</v>
      </c>
    </row>
    <row r="742" spans="1:5" hidden="1">
      <c r="A742" s="53" t="s">
        <v>2582</v>
      </c>
      <c r="B742" s="53" t="s">
        <v>2572</v>
      </c>
      <c r="C742" s="53" t="s">
        <v>2583</v>
      </c>
      <c r="D742" s="53" t="s">
        <v>2574</v>
      </c>
      <c r="E742" s="53" t="s">
        <v>2584</v>
      </c>
    </row>
    <row r="743" spans="1:5" hidden="1">
      <c r="A743" s="53" t="s">
        <v>2585</v>
      </c>
      <c r="B743" s="53" t="s">
        <v>2572</v>
      </c>
      <c r="C743" s="53" t="s">
        <v>2586</v>
      </c>
      <c r="D743" s="53" t="s">
        <v>2574</v>
      </c>
      <c r="E743" s="53" t="s">
        <v>2587</v>
      </c>
    </row>
    <row r="744" spans="1:5" hidden="1">
      <c r="A744" s="53" t="s">
        <v>2588</v>
      </c>
      <c r="B744" s="53" t="s">
        <v>2572</v>
      </c>
      <c r="C744" s="53" t="s">
        <v>2589</v>
      </c>
      <c r="D744" s="53" t="s">
        <v>2574</v>
      </c>
      <c r="E744" s="53" t="s">
        <v>2590</v>
      </c>
    </row>
    <row r="745" spans="1:5" hidden="1">
      <c r="A745" s="53" t="s">
        <v>2591</v>
      </c>
      <c r="B745" s="53" t="s">
        <v>2572</v>
      </c>
      <c r="C745" s="53" t="s">
        <v>2592</v>
      </c>
      <c r="D745" s="53" t="s">
        <v>2574</v>
      </c>
      <c r="E745" s="53" t="s">
        <v>2593</v>
      </c>
    </row>
    <row r="746" spans="1:5" hidden="1">
      <c r="A746" s="53" t="s">
        <v>2594</v>
      </c>
      <c r="B746" s="53" t="s">
        <v>2572</v>
      </c>
      <c r="C746" s="53" t="s">
        <v>2595</v>
      </c>
      <c r="D746" s="53" t="s">
        <v>2574</v>
      </c>
      <c r="E746" s="53" t="s">
        <v>2596</v>
      </c>
    </row>
    <row r="747" spans="1:5" hidden="1">
      <c r="A747" s="53" t="s">
        <v>2597</v>
      </c>
      <c r="B747" s="53" t="s">
        <v>2572</v>
      </c>
      <c r="C747" s="53" t="s">
        <v>2598</v>
      </c>
      <c r="D747" s="53" t="s">
        <v>2574</v>
      </c>
      <c r="E747" s="53" t="s">
        <v>2599</v>
      </c>
    </row>
    <row r="748" spans="1:5" hidden="1">
      <c r="A748" s="53" t="s">
        <v>2600</v>
      </c>
      <c r="B748" s="53" t="s">
        <v>2572</v>
      </c>
      <c r="C748" s="53" t="s">
        <v>2601</v>
      </c>
      <c r="D748" s="53" t="s">
        <v>2574</v>
      </c>
      <c r="E748" s="53" t="s">
        <v>2602</v>
      </c>
    </row>
    <row r="749" spans="1:5" hidden="1">
      <c r="A749" s="53" t="s">
        <v>2603</v>
      </c>
      <c r="B749" s="53" t="s">
        <v>2572</v>
      </c>
      <c r="C749" s="53" t="s">
        <v>2604</v>
      </c>
      <c r="D749" s="53" t="s">
        <v>2574</v>
      </c>
      <c r="E749" s="53" t="s">
        <v>2605</v>
      </c>
    </row>
    <row r="750" spans="1:5" hidden="1">
      <c r="A750" s="53" t="s">
        <v>2606</v>
      </c>
      <c r="B750" s="53" t="s">
        <v>2572</v>
      </c>
      <c r="C750" s="53" t="s">
        <v>2607</v>
      </c>
      <c r="D750" s="53" t="s">
        <v>2574</v>
      </c>
      <c r="E750" s="53" t="s">
        <v>2608</v>
      </c>
    </row>
    <row r="751" spans="1:5" hidden="1">
      <c r="A751" s="53" t="s">
        <v>2609</v>
      </c>
      <c r="B751" s="53" t="s">
        <v>2572</v>
      </c>
      <c r="C751" s="53" t="s">
        <v>2610</v>
      </c>
      <c r="D751" s="53" t="s">
        <v>2574</v>
      </c>
      <c r="E751" s="53" t="s">
        <v>2611</v>
      </c>
    </row>
    <row r="752" spans="1:5" hidden="1">
      <c r="A752" s="53" t="s">
        <v>2612</v>
      </c>
      <c r="B752" s="53" t="s">
        <v>2572</v>
      </c>
      <c r="C752" s="53" t="s">
        <v>2613</v>
      </c>
      <c r="D752" s="53" t="s">
        <v>2574</v>
      </c>
      <c r="E752" s="53" t="s">
        <v>2614</v>
      </c>
    </row>
    <row r="753" spans="1:5" hidden="1">
      <c r="A753" s="53" t="s">
        <v>2615</v>
      </c>
      <c r="B753" s="53" t="s">
        <v>2572</v>
      </c>
      <c r="C753" s="53" t="s">
        <v>2616</v>
      </c>
      <c r="D753" s="53" t="s">
        <v>2574</v>
      </c>
      <c r="E753" s="53" t="s">
        <v>2617</v>
      </c>
    </row>
    <row r="754" spans="1:5" hidden="1">
      <c r="A754" s="53" t="s">
        <v>2618</v>
      </c>
      <c r="B754" s="53" t="s">
        <v>2572</v>
      </c>
      <c r="C754" s="53" t="s">
        <v>2619</v>
      </c>
      <c r="D754" s="53" t="s">
        <v>2574</v>
      </c>
      <c r="E754" s="53" t="s">
        <v>2620</v>
      </c>
    </row>
    <row r="755" spans="1:5" hidden="1">
      <c r="A755" s="53" t="s">
        <v>2621</v>
      </c>
      <c r="B755" s="53" t="s">
        <v>2572</v>
      </c>
      <c r="C755" s="53" t="s">
        <v>2622</v>
      </c>
      <c r="D755" s="53" t="s">
        <v>2574</v>
      </c>
      <c r="E755" s="53" t="s">
        <v>2623</v>
      </c>
    </row>
    <row r="756" spans="1:5" hidden="1">
      <c r="A756" s="53" t="s">
        <v>2624</v>
      </c>
      <c r="B756" s="53" t="s">
        <v>2572</v>
      </c>
      <c r="C756" s="53" t="s">
        <v>2625</v>
      </c>
      <c r="D756" s="53" t="s">
        <v>2574</v>
      </c>
      <c r="E756" s="53" t="s">
        <v>2626</v>
      </c>
    </row>
    <row r="757" spans="1:5" hidden="1">
      <c r="A757" s="53" t="s">
        <v>2627</v>
      </c>
      <c r="B757" s="53" t="s">
        <v>2572</v>
      </c>
      <c r="C757" s="53" t="s">
        <v>2628</v>
      </c>
      <c r="D757" s="53" t="s">
        <v>2574</v>
      </c>
      <c r="E757" s="53" t="s">
        <v>2629</v>
      </c>
    </row>
    <row r="758" spans="1:5" hidden="1">
      <c r="A758" s="53" t="s">
        <v>2630</v>
      </c>
      <c r="B758" s="53" t="s">
        <v>2572</v>
      </c>
      <c r="C758" s="53" t="s">
        <v>2631</v>
      </c>
      <c r="D758" s="53" t="s">
        <v>2574</v>
      </c>
      <c r="E758" s="53" t="s">
        <v>2632</v>
      </c>
    </row>
    <row r="759" spans="1:5" hidden="1">
      <c r="A759" s="53" t="s">
        <v>2633</v>
      </c>
      <c r="B759" s="53" t="s">
        <v>2572</v>
      </c>
      <c r="C759" s="53" t="s">
        <v>2634</v>
      </c>
      <c r="D759" s="53" t="s">
        <v>2574</v>
      </c>
      <c r="E759" s="53" t="s">
        <v>2635</v>
      </c>
    </row>
    <row r="760" spans="1:5" hidden="1">
      <c r="A760" s="53" t="s">
        <v>2636</v>
      </c>
      <c r="B760" s="53" t="s">
        <v>2572</v>
      </c>
      <c r="C760" s="53" t="s">
        <v>2637</v>
      </c>
      <c r="D760" s="53" t="s">
        <v>2574</v>
      </c>
      <c r="E760" s="53" t="s">
        <v>2638</v>
      </c>
    </row>
    <row r="761" spans="1:5" hidden="1">
      <c r="A761" s="53" t="s">
        <v>2639</v>
      </c>
      <c r="B761" s="53" t="s">
        <v>2572</v>
      </c>
      <c r="C761" s="53" t="s">
        <v>2640</v>
      </c>
      <c r="D761" s="53" t="s">
        <v>2574</v>
      </c>
      <c r="E761" s="53" t="s">
        <v>2641</v>
      </c>
    </row>
    <row r="762" spans="1:5" hidden="1">
      <c r="A762" s="53" t="s">
        <v>2642</v>
      </c>
      <c r="B762" s="53" t="s">
        <v>2572</v>
      </c>
      <c r="C762" s="53" t="s">
        <v>2643</v>
      </c>
      <c r="D762" s="53" t="s">
        <v>2574</v>
      </c>
      <c r="E762" s="53" t="s">
        <v>2644</v>
      </c>
    </row>
    <row r="763" spans="1:5" hidden="1">
      <c r="A763" s="53" t="s">
        <v>2645</v>
      </c>
      <c r="B763" s="53" t="s">
        <v>2572</v>
      </c>
      <c r="C763" s="53" t="s">
        <v>2646</v>
      </c>
      <c r="D763" s="53" t="s">
        <v>2574</v>
      </c>
      <c r="E763" s="53" t="s">
        <v>2647</v>
      </c>
    </row>
    <row r="764" spans="1:5" hidden="1">
      <c r="A764" s="53" t="s">
        <v>2648</v>
      </c>
      <c r="B764" s="53" t="s">
        <v>2572</v>
      </c>
      <c r="C764" s="53" t="s">
        <v>2649</v>
      </c>
      <c r="D764" s="53" t="s">
        <v>2574</v>
      </c>
      <c r="E764" s="53" t="s">
        <v>2650</v>
      </c>
    </row>
    <row r="765" spans="1:5" hidden="1">
      <c r="A765" s="53" t="s">
        <v>2651</v>
      </c>
      <c r="B765" s="53" t="s">
        <v>2572</v>
      </c>
      <c r="C765" s="53" t="s">
        <v>2652</v>
      </c>
      <c r="D765" s="53" t="s">
        <v>2574</v>
      </c>
      <c r="E765" s="53" t="s">
        <v>2653</v>
      </c>
    </row>
    <row r="766" spans="1:5" hidden="1">
      <c r="A766" s="53" t="s">
        <v>2654</v>
      </c>
      <c r="B766" s="53" t="s">
        <v>2572</v>
      </c>
      <c r="C766" s="53" t="s">
        <v>2655</v>
      </c>
      <c r="D766" s="53" t="s">
        <v>2574</v>
      </c>
      <c r="E766" s="53" t="s">
        <v>2656</v>
      </c>
    </row>
    <row r="767" spans="1:5" hidden="1">
      <c r="A767" s="53" t="s">
        <v>2657</v>
      </c>
      <c r="B767" s="53" t="s">
        <v>2572</v>
      </c>
      <c r="C767" s="53" t="s">
        <v>2658</v>
      </c>
      <c r="D767" s="53" t="s">
        <v>2574</v>
      </c>
      <c r="E767" s="53" t="s">
        <v>2659</v>
      </c>
    </row>
    <row r="768" spans="1:5" hidden="1">
      <c r="A768" s="53" t="s">
        <v>2660</v>
      </c>
      <c r="B768" s="53" t="s">
        <v>2572</v>
      </c>
      <c r="C768" s="53" t="s">
        <v>342</v>
      </c>
      <c r="D768" s="53" t="s">
        <v>2574</v>
      </c>
      <c r="E768" s="53" t="s">
        <v>343</v>
      </c>
    </row>
    <row r="769" spans="1:5" hidden="1">
      <c r="A769" s="53" t="s">
        <v>2661</v>
      </c>
      <c r="B769" s="53" t="s">
        <v>2572</v>
      </c>
      <c r="C769" s="53" t="s">
        <v>2662</v>
      </c>
      <c r="D769" s="53" t="s">
        <v>2574</v>
      </c>
      <c r="E769" s="53" t="s">
        <v>2663</v>
      </c>
    </row>
    <row r="770" spans="1:5" hidden="1">
      <c r="A770" s="53" t="s">
        <v>2664</v>
      </c>
      <c r="B770" s="53" t="s">
        <v>2572</v>
      </c>
      <c r="C770" s="53" t="s">
        <v>2665</v>
      </c>
      <c r="D770" s="53" t="s">
        <v>2574</v>
      </c>
      <c r="E770" s="53" t="s">
        <v>2666</v>
      </c>
    </row>
    <row r="771" spans="1:5" hidden="1">
      <c r="A771" s="53" t="s">
        <v>2667</v>
      </c>
      <c r="B771" s="53" t="s">
        <v>2572</v>
      </c>
      <c r="C771" s="53" t="s">
        <v>2668</v>
      </c>
      <c r="D771" s="53" t="s">
        <v>2574</v>
      </c>
      <c r="E771" s="53" t="s">
        <v>2669</v>
      </c>
    </row>
    <row r="772" spans="1:5" hidden="1">
      <c r="A772" s="53" t="s">
        <v>2670</v>
      </c>
      <c r="B772" s="53" t="s">
        <v>2572</v>
      </c>
      <c r="C772" s="53" t="s">
        <v>2671</v>
      </c>
      <c r="D772" s="53" t="s">
        <v>2574</v>
      </c>
      <c r="E772" s="53" t="s">
        <v>2672</v>
      </c>
    </row>
    <row r="773" spans="1:5" hidden="1">
      <c r="A773" s="53" t="s">
        <v>2673</v>
      </c>
      <c r="B773" s="53" t="s">
        <v>2572</v>
      </c>
      <c r="C773" s="53" t="s">
        <v>337</v>
      </c>
      <c r="D773" s="53" t="s">
        <v>2574</v>
      </c>
      <c r="E773" s="53" t="s">
        <v>338</v>
      </c>
    </row>
    <row r="774" spans="1:5" hidden="1">
      <c r="A774" s="53" t="s">
        <v>2674</v>
      </c>
      <c r="B774" s="53" t="s">
        <v>2675</v>
      </c>
      <c r="C774" s="53" t="s">
        <v>2676</v>
      </c>
      <c r="D774" s="53" t="s">
        <v>2677</v>
      </c>
      <c r="E774" s="53" t="s">
        <v>2678</v>
      </c>
    </row>
    <row r="775" spans="1:5" hidden="1">
      <c r="A775" s="53" t="s">
        <v>2679</v>
      </c>
      <c r="B775" s="53" t="s">
        <v>2675</v>
      </c>
      <c r="C775" s="53" t="s">
        <v>2680</v>
      </c>
      <c r="D775" s="53" t="s">
        <v>2677</v>
      </c>
      <c r="E775" s="53" t="s">
        <v>2681</v>
      </c>
    </row>
    <row r="776" spans="1:5" hidden="1">
      <c r="A776" s="53" t="s">
        <v>2682</v>
      </c>
      <c r="B776" s="53" t="s">
        <v>2675</v>
      </c>
      <c r="C776" s="53" t="s">
        <v>2683</v>
      </c>
      <c r="D776" s="53" t="s">
        <v>2677</v>
      </c>
      <c r="E776" s="53" t="s">
        <v>2684</v>
      </c>
    </row>
    <row r="777" spans="1:5" hidden="1">
      <c r="A777" s="53" t="s">
        <v>2685</v>
      </c>
      <c r="B777" s="53" t="s">
        <v>2675</v>
      </c>
      <c r="C777" s="53" t="s">
        <v>2686</v>
      </c>
      <c r="D777" s="53" t="s">
        <v>2677</v>
      </c>
      <c r="E777" s="53" t="s">
        <v>2687</v>
      </c>
    </row>
    <row r="778" spans="1:5" hidden="1">
      <c r="A778" s="53" t="s">
        <v>2688</v>
      </c>
      <c r="B778" s="53" t="s">
        <v>2675</v>
      </c>
      <c r="C778" s="53" t="s">
        <v>2689</v>
      </c>
      <c r="D778" s="53" t="s">
        <v>2677</v>
      </c>
      <c r="E778" s="53" t="s">
        <v>2690</v>
      </c>
    </row>
    <row r="779" spans="1:5" hidden="1">
      <c r="A779" s="53" t="s">
        <v>2691</v>
      </c>
      <c r="B779" s="53" t="s">
        <v>2675</v>
      </c>
      <c r="C779" s="53" t="s">
        <v>2692</v>
      </c>
      <c r="D779" s="53" t="s">
        <v>2677</v>
      </c>
      <c r="E779" s="53" t="s">
        <v>2693</v>
      </c>
    </row>
    <row r="780" spans="1:5" hidden="1">
      <c r="A780" s="53" t="s">
        <v>2694</v>
      </c>
      <c r="B780" s="53" t="s">
        <v>2675</v>
      </c>
      <c r="C780" s="53" t="s">
        <v>2695</v>
      </c>
      <c r="D780" s="53" t="s">
        <v>2677</v>
      </c>
      <c r="E780" s="53" t="s">
        <v>2696</v>
      </c>
    </row>
    <row r="781" spans="1:5" hidden="1">
      <c r="A781" s="53" t="s">
        <v>2697</v>
      </c>
      <c r="B781" s="53" t="s">
        <v>2675</v>
      </c>
      <c r="C781" s="53" t="s">
        <v>2698</v>
      </c>
      <c r="D781" s="53" t="s">
        <v>2677</v>
      </c>
      <c r="E781" s="53" t="s">
        <v>2699</v>
      </c>
    </row>
    <row r="782" spans="1:5" hidden="1">
      <c r="A782" s="53" t="s">
        <v>2700</v>
      </c>
      <c r="B782" s="53" t="s">
        <v>2675</v>
      </c>
      <c r="C782" s="53" t="s">
        <v>2701</v>
      </c>
      <c r="D782" s="53" t="s">
        <v>2677</v>
      </c>
      <c r="E782" s="53" t="s">
        <v>2702</v>
      </c>
    </row>
    <row r="783" spans="1:5" hidden="1">
      <c r="A783" s="53" t="s">
        <v>2703</v>
      </c>
      <c r="B783" s="53" t="s">
        <v>2675</v>
      </c>
      <c r="C783" s="53" t="s">
        <v>2704</v>
      </c>
      <c r="D783" s="53" t="s">
        <v>2677</v>
      </c>
      <c r="E783" s="53" t="s">
        <v>2705</v>
      </c>
    </row>
    <row r="784" spans="1:5" hidden="1">
      <c r="A784" s="53" t="s">
        <v>2706</v>
      </c>
      <c r="B784" s="53" t="s">
        <v>2675</v>
      </c>
      <c r="C784" s="53" t="s">
        <v>2707</v>
      </c>
      <c r="D784" s="53" t="s">
        <v>2677</v>
      </c>
      <c r="E784" s="53" t="s">
        <v>2708</v>
      </c>
    </row>
    <row r="785" spans="1:5" hidden="1">
      <c r="A785" s="53" t="s">
        <v>2709</v>
      </c>
      <c r="B785" s="53" t="s">
        <v>2675</v>
      </c>
      <c r="C785" s="53" t="s">
        <v>2710</v>
      </c>
      <c r="D785" s="53" t="s">
        <v>2677</v>
      </c>
      <c r="E785" s="53" t="s">
        <v>2711</v>
      </c>
    </row>
    <row r="786" spans="1:5" hidden="1">
      <c r="A786" s="53" t="s">
        <v>2712</v>
      </c>
      <c r="B786" s="53" t="s">
        <v>2675</v>
      </c>
      <c r="C786" s="53" t="s">
        <v>2713</v>
      </c>
      <c r="D786" s="53" t="s">
        <v>2677</v>
      </c>
      <c r="E786" s="53" t="s">
        <v>2714</v>
      </c>
    </row>
    <row r="787" spans="1:5" hidden="1">
      <c r="A787" s="53" t="s">
        <v>2715</v>
      </c>
      <c r="B787" s="53" t="s">
        <v>2675</v>
      </c>
      <c r="C787" s="53" t="s">
        <v>2716</v>
      </c>
      <c r="D787" s="53" t="s">
        <v>2677</v>
      </c>
      <c r="E787" s="53" t="s">
        <v>2717</v>
      </c>
    </row>
    <row r="788" spans="1:5" hidden="1">
      <c r="A788" s="53" t="s">
        <v>2718</v>
      </c>
      <c r="B788" s="53" t="s">
        <v>2675</v>
      </c>
      <c r="C788" s="53" t="s">
        <v>2719</v>
      </c>
      <c r="D788" s="53" t="s">
        <v>2677</v>
      </c>
      <c r="E788" s="53" t="s">
        <v>2720</v>
      </c>
    </row>
    <row r="789" spans="1:5" hidden="1">
      <c r="A789" s="53" t="s">
        <v>2721</v>
      </c>
      <c r="B789" s="53" t="s">
        <v>2675</v>
      </c>
      <c r="C789" s="53" t="s">
        <v>2722</v>
      </c>
      <c r="D789" s="53" t="s">
        <v>2677</v>
      </c>
      <c r="E789" s="53" t="s">
        <v>2723</v>
      </c>
    </row>
    <row r="790" spans="1:5" hidden="1">
      <c r="A790" s="53" t="s">
        <v>2724</v>
      </c>
      <c r="B790" s="53" t="s">
        <v>2675</v>
      </c>
      <c r="C790" s="53" t="s">
        <v>2725</v>
      </c>
      <c r="D790" s="53" t="s">
        <v>2677</v>
      </c>
      <c r="E790" s="53" t="s">
        <v>2726</v>
      </c>
    </row>
    <row r="791" spans="1:5" hidden="1">
      <c r="A791" s="53" t="s">
        <v>2727</v>
      </c>
      <c r="B791" s="53" t="s">
        <v>2675</v>
      </c>
      <c r="C791" s="53" t="s">
        <v>2728</v>
      </c>
      <c r="D791" s="53" t="s">
        <v>2677</v>
      </c>
      <c r="E791" s="53" t="s">
        <v>2729</v>
      </c>
    </row>
    <row r="792" spans="1:5" hidden="1">
      <c r="A792" s="53" t="s">
        <v>2730</v>
      </c>
      <c r="B792" s="53" t="s">
        <v>2675</v>
      </c>
      <c r="C792" s="53" t="s">
        <v>2731</v>
      </c>
      <c r="D792" s="53" t="s">
        <v>2677</v>
      </c>
      <c r="E792" s="53" t="s">
        <v>2732</v>
      </c>
    </row>
    <row r="793" spans="1:5" hidden="1">
      <c r="A793" s="53" t="s">
        <v>2733</v>
      </c>
      <c r="B793" s="53" t="s">
        <v>2675</v>
      </c>
      <c r="C793" s="53" t="s">
        <v>2734</v>
      </c>
      <c r="D793" s="53" t="s">
        <v>2677</v>
      </c>
      <c r="E793" s="53" t="s">
        <v>2735</v>
      </c>
    </row>
    <row r="794" spans="1:5" hidden="1">
      <c r="A794" s="53" t="s">
        <v>2736</v>
      </c>
      <c r="B794" s="53" t="s">
        <v>2675</v>
      </c>
      <c r="C794" s="53" t="s">
        <v>2737</v>
      </c>
      <c r="D794" s="53" t="s">
        <v>2677</v>
      </c>
      <c r="E794" s="53" t="s">
        <v>2738</v>
      </c>
    </row>
    <row r="795" spans="1:5" hidden="1">
      <c r="A795" s="53" t="s">
        <v>2739</v>
      </c>
      <c r="B795" s="53" t="s">
        <v>2675</v>
      </c>
      <c r="C795" s="53" t="s">
        <v>2740</v>
      </c>
      <c r="D795" s="53" t="s">
        <v>2677</v>
      </c>
      <c r="E795" s="53" t="s">
        <v>2741</v>
      </c>
    </row>
    <row r="796" spans="1:5" hidden="1">
      <c r="A796" s="53" t="s">
        <v>2742</v>
      </c>
      <c r="B796" s="53" t="s">
        <v>2675</v>
      </c>
      <c r="C796" s="53" t="s">
        <v>2743</v>
      </c>
      <c r="D796" s="53" t="s">
        <v>2677</v>
      </c>
      <c r="E796" s="53" t="s">
        <v>2744</v>
      </c>
    </row>
    <row r="797" spans="1:5" hidden="1">
      <c r="A797" s="53" t="s">
        <v>2745</v>
      </c>
      <c r="B797" s="53" t="s">
        <v>2675</v>
      </c>
      <c r="C797" s="53" t="s">
        <v>2746</v>
      </c>
      <c r="D797" s="53" t="s">
        <v>2677</v>
      </c>
      <c r="E797" s="53" t="s">
        <v>2747</v>
      </c>
    </row>
    <row r="798" spans="1:5" hidden="1">
      <c r="A798" s="53" t="s">
        <v>2748</v>
      </c>
      <c r="B798" s="53" t="s">
        <v>2675</v>
      </c>
      <c r="C798" s="53" t="s">
        <v>2749</v>
      </c>
      <c r="D798" s="53" t="s">
        <v>2677</v>
      </c>
      <c r="E798" s="53" t="s">
        <v>2750</v>
      </c>
    </row>
    <row r="799" spans="1:5" hidden="1">
      <c r="A799" s="53" t="s">
        <v>2751</v>
      </c>
      <c r="B799" s="53" t="s">
        <v>2675</v>
      </c>
      <c r="C799" s="53" t="s">
        <v>2752</v>
      </c>
      <c r="D799" s="53" t="s">
        <v>2677</v>
      </c>
      <c r="E799" s="53" t="s">
        <v>2753</v>
      </c>
    </row>
    <row r="800" spans="1:5" hidden="1">
      <c r="A800" s="53" t="s">
        <v>2754</v>
      </c>
      <c r="B800" s="53" t="s">
        <v>2675</v>
      </c>
      <c r="C800" s="53" t="s">
        <v>2755</v>
      </c>
      <c r="D800" s="53" t="s">
        <v>2677</v>
      </c>
      <c r="E800" s="53" t="s">
        <v>2756</v>
      </c>
    </row>
    <row r="801" spans="1:5" hidden="1">
      <c r="A801" s="53" t="s">
        <v>2757</v>
      </c>
      <c r="B801" s="53" t="s">
        <v>2675</v>
      </c>
      <c r="C801" s="53" t="s">
        <v>2758</v>
      </c>
      <c r="D801" s="53" t="s">
        <v>2677</v>
      </c>
      <c r="E801" s="53" t="s">
        <v>2759</v>
      </c>
    </row>
    <row r="802" spans="1:5" hidden="1">
      <c r="A802" s="53" t="s">
        <v>2760</v>
      </c>
      <c r="B802" s="53" t="s">
        <v>2675</v>
      </c>
      <c r="C802" s="53" t="s">
        <v>2761</v>
      </c>
      <c r="D802" s="53" t="s">
        <v>2677</v>
      </c>
      <c r="E802" s="53" t="s">
        <v>2762</v>
      </c>
    </row>
    <row r="803" spans="1:5" hidden="1">
      <c r="A803" s="53" t="s">
        <v>2763</v>
      </c>
      <c r="B803" s="53" t="s">
        <v>2675</v>
      </c>
      <c r="C803" s="53" t="s">
        <v>2764</v>
      </c>
      <c r="D803" s="53" t="s">
        <v>2677</v>
      </c>
      <c r="E803" s="53" t="s">
        <v>2765</v>
      </c>
    </row>
    <row r="804" spans="1:5" hidden="1">
      <c r="A804" s="53" t="s">
        <v>2766</v>
      </c>
      <c r="B804" s="53" t="s">
        <v>2675</v>
      </c>
      <c r="C804" s="53" t="s">
        <v>2767</v>
      </c>
      <c r="D804" s="53" t="s">
        <v>2677</v>
      </c>
      <c r="E804" s="53" t="s">
        <v>2768</v>
      </c>
    </row>
    <row r="805" spans="1:5" hidden="1">
      <c r="A805" s="53" t="s">
        <v>2769</v>
      </c>
      <c r="B805" s="53" t="s">
        <v>2675</v>
      </c>
      <c r="C805" s="53" t="s">
        <v>2770</v>
      </c>
      <c r="D805" s="53" t="s">
        <v>2677</v>
      </c>
      <c r="E805" s="53" t="s">
        <v>2771</v>
      </c>
    </row>
    <row r="806" spans="1:5" hidden="1">
      <c r="A806" s="53" t="s">
        <v>2772</v>
      </c>
      <c r="B806" s="53" t="s">
        <v>2675</v>
      </c>
      <c r="C806" s="53" t="s">
        <v>2773</v>
      </c>
      <c r="D806" s="53" t="s">
        <v>2677</v>
      </c>
      <c r="E806" s="53" t="s">
        <v>2774</v>
      </c>
    </row>
    <row r="807" spans="1:5" hidden="1">
      <c r="A807" s="53" t="s">
        <v>2775</v>
      </c>
      <c r="B807" s="53" t="s">
        <v>2675</v>
      </c>
      <c r="C807" s="53" t="s">
        <v>2776</v>
      </c>
      <c r="D807" s="53" t="s">
        <v>2677</v>
      </c>
      <c r="E807" s="53" t="s">
        <v>2777</v>
      </c>
    </row>
    <row r="808" spans="1:5" hidden="1">
      <c r="A808" s="53" t="s">
        <v>2778</v>
      </c>
      <c r="B808" s="53" t="s">
        <v>2675</v>
      </c>
      <c r="C808" s="53" t="s">
        <v>2779</v>
      </c>
      <c r="D808" s="53" t="s">
        <v>2677</v>
      </c>
      <c r="E808" s="53" t="s">
        <v>2780</v>
      </c>
    </row>
    <row r="809" spans="1:5" hidden="1">
      <c r="A809" s="53" t="s">
        <v>2781</v>
      </c>
      <c r="B809" s="53" t="s">
        <v>2675</v>
      </c>
      <c r="C809" s="53" t="s">
        <v>2782</v>
      </c>
      <c r="D809" s="53" t="s">
        <v>2677</v>
      </c>
      <c r="E809" s="53" t="s">
        <v>2783</v>
      </c>
    </row>
    <row r="810" spans="1:5" hidden="1">
      <c r="A810" s="53" t="s">
        <v>2784</v>
      </c>
      <c r="B810" s="53" t="s">
        <v>2675</v>
      </c>
      <c r="C810" s="53" t="s">
        <v>2785</v>
      </c>
      <c r="D810" s="53" t="s">
        <v>2677</v>
      </c>
      <c r="E810" s="53" t="s">
        <v>2786</v>
      </c>
    </row>
    <row r="811" spans="1:5" hidden="1">
      <c r="A811" s="53" t="s">
        <v>2787</v>
      </c>
      <c r="B811" s="53" t="s">
        <v>2675</v>
      </c>
      <c r="C811" s="53" t="s">
        <v>2788</v>
      </c>
      <c r="D811" s="53" t="s">
        <v>2677</v>
      </c>
      <c r="E811" s="53" t="s">
        <v>2789</v>
      </c>
    </row>
    <row r="812" spans="1:5" hidden="1">
      <c r="A812" s="53" t="s">
        <v>2790</v>
      </c>
      <c r="B812" s="53" t="s">
        <v>2675</v>
      </c>
      <c r="C812" s="53" t="s">
        <v>2791</v>
      </c>
      <c r="D812" s="53" t="s">
        <v>2677</v>
      </c>
      <c r="E812" s="53" t="s">
        <v>2792</v>
      </c>
    </row>
    <row r="813" spans="1:5" hidden="1">
      <c r="A813" s="53" t="s">
        <v>2793</v>
      </c>
      <c r="B813" s="53" t="s">
        <v>2675</v>
      </c>
      <c r="C813" s="53" t="s">
        <v>2794</v>
      </c>
      <c r="D813" s="53" t="s">
        <v>2677</v>
      </c>
      <c r="E813" s="53" t="s">
        <v>2795</v>
      </c>
    </row>
    <row r="814" spans="1:5" hidden="1">
      <c r="A814" s="53" t="s">
        <v>2796</v>
      </c>
      <c r="B814" s="53" t="s">
        <v>2675</v>
      </c>
      <c r="C814" s="53" t="s">
        <v>2797</v>
      </c>
      <c r="D814" s="53" t="s">
        <v>2677</v>
      </c>
      <c r="E814" s="53" t="s">
        <v>2798</v>
      </c>
    </row>
    <row r="815" spans="1:5" hidden="1">
      <c r="A815" s="53" t="s">
        <v>2799</v>
      </c>
      <c r="B815" s="53" t="s">
        <v>2675</v>
      </c>
      <c r="C815" s="53" t="s">
        <v>2800</v>
      </c>
      <c r="D815" s="53" t="s">
        <v>2677</v>
      </c>
      <c r="E815" s="53" t="s">
        <v>2801</v>
      </c>
    </row>
    <row r="816" spans="1:5" hidden="1">
      <c r="A816" s="53" t="s">
        <v>2802</v>
      </c>
      <c r="B816" s="53" t="s">
        <v>2675</v>
      </c>
      <c r="C816" s="53" t="s">
        <v>2803</v>
      </c>
      <c r="D816" s="53" t="s">
        <v>2677</v>
      </c>
      <c r="E816" s="53" t="s">
        <v>2804</v>
      </c>
    </row>
    <row r="817" spans="1:5" hidden="1">
      <c r="A817" s="53" t="s">
        <v>2805</v>
      </c>
      <c r="B817" s="53" t="s">
        <v>2675</v>
      </c>
      <c r="C817" s="53" t="s">
        <v>2806</v>
      </c>
      <c r="D817" s="53" t="s">
        <v>2677</v>
      </c>
      <c r="E817" s="53" t="s">
        <v>2807</v>
      </c>
    </row>
    <row r="818" spans="1:5" hidden="1">
      <c r="A818" s="53" t="s">
        <v>2808</v>
      </c>
      <c r="B818" s="53" t="s">
        <v>2675</v>
      </c>
      <c r="C818" s="53" t="s">
        <v>2809</v>
      </c>
      <c r="D818" s="53" t="s">
        <v>2677</v>
      </c>
      <c r="E818" s="53" t="s">
        <v>2810</v>
      </c>
    </row>
    <row r="819" spans="1:5" hidden="1">
      <c r="A819" s="53" t="s">
        <v>2811</v>
      </c>
      <c r="B819" s="53" t="s">
        <v>2675</v>
      </c>
      <c r="C819" s="53" t="s">
        <v>2812</v>
      </c>
      <c r="D819" s="53" t="s">
        <v>2677</v>
      </c>
      <c r="E819" s="53" t="s">
        <v>2813</v>
      </c>
    </row>
    <row r="820" spans="1:5" hidden="1">
      <c r="A820" s="53" t="s">
        <v>2814</v>
      </c>
      <c r="B820" s="53" t="s">
        <v>2675</v>
      </c>
      <c r="C820" s="53" t="s">
        <v>2815</v>
      </c>
      <c r="D820" s="53" t="s">
        <v>2677</v>
      </c>
      <c r="E820" s="53" t="s">
        <v>2816</v>
      </c>
    </row>
    <row r="821" spans="1:5" hidden="1">
      <c r="A821" s="53" t="s">
        <v>2817</v>
      </c>
      <c r="B821" s="53" t="s">
        <v>2675</v>
      </c>
      <c r="C821" s="53" t="s">
        <v>2818</v>
      </c>
      <c r="D821" s="53" t="s">
        <v>2677</v>
      </c>
      <c r="E821" s="53" t="s">
        <v>2819</v>
      </c>
    </row>
    <row r="822" spans="1:5" hidden="1">
      <c r="A822" s="53" t="s">
        <v>2820</v>
      </c>
      <c r="B822" s="53" t="s">
        <v>2675</v>
      </c>
      <c r="C822" s="53" t="s">
        <v>2127</v>
      </c>
      <c r="D822" s="53" t="s">
        <v>2677</v>
      </c>
      <c r="E822" s="53" t="s">
        <v>2128</v>
      </c>
    </row>
    <row r="823" spans="1:5" hidden="1">
      <c r="A823" s="53" t="s">
        <v>2821</v>
      </c>
      <c r="B823" s="53" t="s">
        <v>2675</v>
      </c>
      <c r="C823" s="53" t="s">
        <v>2822</v>
      </c>
      <c r="D823" s="53" t="s">
        <v>2677</v>
      </c>
      <c r="E823" s="53" t="s">
        <v>2823</v>
      </c>
    </row>
    <row r="824" spans="1:5" hidden="1">
      <c r="A824" s="53" t="s">
        <v>2824</v>
      </c>
      <c r="B824" s="53" t="s">
        <v>2675</v>
      </c>
      <c r="C824" s="53" t="s">
        <v>2825</v>
      </c>
      <c r="D824" s="53" t="s">
        <v>2677</v>
      </c>
      <c r="E824" s="53" t="s">
        <v>2826</v>
      </c>
    </row>
    <row r="825" spans="1:5" hidden="1">
      <c r="A825" s="53" t="s">
        <v>2827</v>
      </c>
      <c r="B825" s="53" t="s">
        <v>2675</v>
      </c>
      <c r="C825" s="53" t="s">
        <v>2828</v>
      </c>
      <c r="D825" s="53" t="s">
        <v>2677</v>
      </c>
      <c r="E825" s="53" t="s">
        <v>2829</v>
      </c>
    </row>
    <row r="826" spans="1:5" hidden="1">
      <c r="A826" s="53" t="s">
        <v>2830</v>
      </c>
      <c r="B826" s="53" t="s">
        <v>2675</v>
      </c>
      <c r="C826" s="53" t="s">
        <v>2831</v>
      </c>
      <c r="D826" s="53" t="s">
        <v>2677</v>
      </c>
      <c r="E826" s="53" t="s">
        <v>2832</v>
      </c>
    </row>
    <row r="827" spans="1:5" hidden="1">
      <c r="A827" s="53" t="s">
        <v>2833</v>
      </c>
      <c r="B827" s="53" t="s">
        <v>2675</v>
      </c>
      <c r="C827" s="53" t="s">
        <v>2834</v>
      </c>
      <c r="D827" s="53" t="s">
        <v>2677</v>
      </c>
      <c r="E827" s="53" t="s">
        <v>2835</v>
      </c>
    </row>
    <row r="828" spans="1:5" hidden="1">
      <c r="A828" s="53" t="s">
        <v>2836</v>
      </c>
      <c r="B828" s="53" t="s">
        <v>2837</v>
      </c>
      <c r="C828" s="53" t="s">
        <v>2838</v>
      </c>
      <c r="D828" s="53" t="s">
        <v>2839</v>
      </c>
      <c r="E828" s="53" t="s">
        <v>2840</v>
      </c>
    </row>
    <row r="829" spans="1:5" hidden="1">
      <c r="A829" s="53" t="s">
        <v>2841</v>
      </c>
      <c r="B829" s="53" t="s">
        <v>2837</v>
      </c>
      <c r="C829" s="53" t="s">
        <v>2842</v>
      </c>
      <c r="D829" s="53" t="s">
        <v>2839</v>
      </c>
      <c r="E829" s="53" t="s">
        <v>2843</v>
      </c>
    </row>
    <row r="830" spans="1:5" hidden="1">
      <c r="A830" s="53" t="s">
        <v>2844</v>
      </c>
      <c r="B830" s="53" t="s">
        <v>2837</v>
      </c>
      <c r="C830" s="53" t="s">
        <v>2845</v>
      </c>
      <c r="D830" s="53" t="s">
        <v>2839</v>
      </c>
      <c r="E830" s="53" t="s">
        <v>2846</v>
      </c>
    </row>
    <row r="831" spans="1:5" hidden="1">
      <c r="A831" s="53" t="s">
        <v>2847</v>
      </c>
      <c r="B831" s="53" t="s">
        <v>2837</v>
      </c>
      <c r="C831" s="53" t="s">
        <v>2848</v>
      </c>
      <c r="D831" s="53" t="s">
        <v>2839</v>
      </c>
      <c r="E831" s="53" t="s">
        <v>2849</v>
      </c>
    </row>
    <row r="832" spans="1:5" hidden="1">
      <c r="A832" s="53" t="s">
        <v>2850</v>
      </c>
      <c r="B832" s="53" t="s">
        <v>2837</v>
      </c>
      <c r="C832" s="53" t="s">
        <v>2851</v>
      </c>
      <c r="D832" s="53" t="s">
        <v>2839</v>
      </c>
      <c r="E832" s="53" t="s">
        <v>2852</v>
      </c>
    </row>
    <row r="833" spans="1:5" hidden="1">
      <c r="A833" s="53" t="s">
        <v>2853</v>
      </c>
      <c r="B833" s="53" t="s">
        <v>2837</v>
      </c>
      <c r="C833" s="53" t="s">
        <v>2854</v>
      </c>
      <c r="D833" s="53" t="s">
        <v>2839</v>
      </c>
      <c r="E833" s="53" t="s">
        <v>2855</v>
      </c>
    </row>
    <row r="834" spans="1:5" hidden="1">
      <c r="A834" s="53" t="s">
        <v>2856</v>
      </c>
      <c r="B834" s="53" t="s">
        <v>2837</v>
      </c>
      <c r="C834" s="53" t="s">
        <v>2857</v>
      </c>
      <c r="D834" s="53" t="s">
        <v>2839</v>
      </c>
      <c r="E834" s="53" t="s">
        <v>2858</v>
      </c>
    </row>
    <row r="835" spans="1:5" hidden="1">
      <c r="A835" s="53" t="s">
        <v>2859</v>
      </c>
      <c r="B835" s="53" t="s">
        <v>2837</v>
      </c>
      <c r="C835" s="53" t="s">
        <v>2860</v>
      </c>
      <c r="D835" s="53" t="s">
        <v>2839</v>
      </c>
      <c r="E835" s="53" t="s">
        <v>2861</v>
      </c>
    </row>
    <row r="836" spans="1:5" hidden="1">
      <c r="A836" s="53" t="s">
        <v>2862</v>
      </c>
      <c r="B836" s="53" t="s">
        <v>2837</v>
      </c>
      <c r="C836" s="53" t="s">
        <v>2863</v>
      </c>
      <c r="D836" s="53" t="s">
        <v>2839</v>
      </c>
      <c r="E836" s="53" t="s">
        <v>2864</v>
      </c>
    </row>
    <row r="837" spans="1:5" hidden="1">
      <c r="A837" s="53" t="s">
        <v>2865</v>
      </c>
      <c r="B837" s="53" t="s">
        <v>2837</v>
      </c>
      <c r="C837" s="53" t="s">
        <v>2866</v>
      </c>
      <c r="D837" s="53" t="s">
        <v>2839</v>
      </c>
      <c r="E837" s="53" t="s">
        <v>2867</v>
      </c>
    </row>
    <row r="838" spans="1:5" hidden="1">
      <c r="A838" s="53" t="s">
        <v>2868</v>
      </c>
      <c r="B838" s="53" t="s">
        <v>2837</v>
      </c>
      <c r="C838" s="53" t="s">
        <v>2869</v>
      </c>
      <c r="D838" s="53" t="s">
        <v>2839</v>
      </c>
      <c r="E838" s="53" t="s">
        <v>2870</v>
      </c>
    </row>
    <row r="839" spans="1:5" hidden="1">
      <c r="A839" s="53" t="s">
        <v>2871</v>
      </c>
      <c r="B839" s="53" t="s">
        <v>2837</v>
      </c>
      <c r="C839" s="53" t="s">
        <v>2872</v>
      </c>
      <c r="D839" s="53" t="s">
        <v>2839</v>
      </c>
      <c r="E839" s="53" t="s">
        <v>2873</v>
      </c>
    </row>
    <row r="840" spans="1:5" hidden="1">
      <c r="A840" s="53" t="s">
        <v>2874</v>
      </c>
      <c r="B840" s="53" t="s">
        <v>2837</v>
      </c>
      <c r="C840" s="53" t="s">
        <v>2875</v>
      </c>
      <c r="D840" s="53" t="s">
        <v>2839</v>
      </c>
      <c r="E840" s="53" t="s">
        <v>2876</v>
      </c>
    </row>
    <row r="841" spans="1:5" hidden="1">
      <c r="A841" s="53" t="s">
        <v>2877</v>
      </c>
      <c r="B841" s="53" t="s">
        <v>2837</v>
      </c>
      <c r="C841" s="53" t="s">
        <v>2878</v>
      </c>
      <c r="D841" s="53" t="s">
        <v>2839</v>
      </c>
      <c r="E841" s="53" t="s">
        <v>2879</v>
      </c>
    </row>
    <row r="842" spans="1:5" hidden="1">
      <c r="A842" s="53" t="s">
        <v>2880</v>
      </c>
      <c r="B842" s="53" t="s">
        <v>2837</v>
      </c>
      <c r="C842" s="53" t="s">
        <v>2881</v>
      </c>
      <c r="D842" s="53" t="s">
        <v>2839</v>
      </c>
      <c r="E842" s="53" t="s">
        <v>2882</v>
      </c>
    </row>
    <row r="843" spans="1:5" hidden="1">
      <c r="A843" s="53" t="s">
        <v>2883</v>
      </c>
      <c r="B843" s="53" t="s">
        <v>2837</v>
      </c>
      <c r="C843" s="53" t="s">
        <v>2884</v>
      </c>
      <c r="D843" s="53" t="s">
        <v>2839</v>
      </c>
      <c r="E843" s="53" t="s">
        <v>2885</v>
      </c>
    </row>
    <row r="844" spans="1:5" hidden="1">
      <c r="A844" s="53" t="s">
        <v>2886</v>
      </c>
      <c r="B844" s="53" t="s">
        <v>2837</v>
      </c>
      <c r="C844" s="53" t="s">
        <v>2887</v>
      </c>
      <c r="D844" s="53" t="s">
        <v>2839</v>
      </c>
      <c r="E844" s="53" t="s">
        <v>2888</v>
      </c>
    </row>
    <row r="845" spans="1:5" hidden="1">
      <c r="A845" s="53" t="s">
        <v>2889</v>
      </c>
      <c r="B845" s="53" t="s">
        <v>2837</v>
      </c>
      <c r="C845" s="53" t="s">
        <v>707</v>
      </c>
      <c r="D845" s="53" t="s">
        <v>2839</v>
      </c>
      <c r="E845" s="53" t="s">
        <v>2890</v>
      </c>
    </row>
    <row r="846" spans="1:5" hidden="1">
      <c r="A846" s="53" t="s">
        <v>2891</v>
      </c>
      <c r="B846" s="53" t="s">
        <v>2837</v>
      </c>
      <c r="C846" s="53" t="s">
        <v>2892</v>
      </c>
      <c r="D846" s="53" t="s">
        <v>2839</v>
      </c>
      <c r="E846" s="53" t="s">
        <v>2893</v>
      </c>
    </row>
    <row r="847" spans="1:5" hidden="1">
      <c r="A847" s="53" t="s">
        <v>2894</v>
      </c>
      <c r="B847" s="53" t="s">
        <v>2837</v>
      </c>
      <c r="C847" s="53" t="s">
        <v>2895</v>
      </c>
      <c r="D847" s="53" t="s">
        <v>2839</v>
      </c>
      <c r="E847" s="53" t="s">
        <v>2896</v>
      </c>
    </row>
    <row r="848" spans="1:5" hidden="1">
      <c r="A848" s="53" t="s">
        <v>2897</v>
      </c>
      <c r="B848" s="53" t="s">
        <v>2837</v>
      </c>
      <c r="C848" s="53" t="s">
        <v>1240</v>
      </c>
      <c r="D848" s="53" t="s">
        <v>2839</v>
      </c>
      <c r="E848" s="53" t="s">
        <v>2898</v>
      </c>
    </row>
    <row r="849" spans="1:5" hidden="1">
      <c r="A849" s="53" t="s">
        <v>2899</v>
      </c>
      <c r="B849" s="53" t="s">
        <v>2837</v>
      </c>
      <c r="C849" s="53" t="s">
        <v>2900</v>
      </c>
      <c r="D849" s="53" t="s">
        <v>2839</v>
      </c>
      <c r="E849" s="53" t="s">
        <v>2901</v>
      </c>
    </row>
    <row r="850" spans="1:5" hidden="1">
      <c r="A850" s="53" t="s">
        <v>2902</v>
      </c>
      <c r="B850" s="53" t="s">
        <v>2837</v>
      </c>
      <c r="C850" s="53" t="s">
        <v>2903</v>
      </c>
      <c r="D850" s="53" t="s">
        <v>2839</v>
      </c>
      <c r="E850" s="53" t="s">
        <v>2904</v>
      </c>
    </row>
    <row r="851" spans="1:5" hidden="1">
      <c r="A851" s="53" t="s">
        <v>2905</v>
      </c>
      <c r="B851" s="53" t="s">
        <v>2837</v>
      </c>
      <c r="C851" s="53" t="s">
        <v>2906</v>
      </c>
      <c r="D851" s="53" t="s">
        <v>2839</v>
      </c>
      <c r="E851" s="53" t="s">
        <v>2907</v>
      </c>
    </row>
    <row r="852" spans="1:5" hidden="1">
      <c r="A852" s="53" t="s">
        <v>2908</v>
      </c>
      <c r="B852" s="53" t="s">
        <v>2837</v>
      </c>
      <c r="C852" s="53" t="s">
        <v>2909</v>
      </c>
      <c r="D852" s="53" t="s">
        <v>2839</v>
      </c>
      <c r="E852" s="53" t="s">
        <v>344</v>
      </c>
    </row>
    <row r="853" spans="1:5" hidden="1">
      <c r="A853" s="53" t="s">
        <v>2910</v>
      </c>
      <c r="B853" s="53" t="s">
        <v>2837</v>
      </c>
      <c r="C853" s="53" t="s">
        <v>2911</v>
      </c>
      <c r="D853" s="53" t="s">
        <v>2839</v>
      </c>
      <c r="E853" s="53" t="s">
        <v>2912</v>
      </c>
    </row>
    <row r="854" spans="1:5" hidden="1">
      <c r="A854" s="53" t="s">
        <v>2913</v>
      </c>
      <c r="B854" s="53" t="s">
        <v>2837</v>
      </c>
      <c r="C854" s="53" t="s">
        <v>2914</v>
      </c>
      <c r="D854" s="53" t="s">
        <v>2839</v>
      </c>
      <c r="E854" s="53" t="s">
        <v>2915</v>
      </c>
    </row>
    <row r="855" spans="1:5" hidden="1">
      <c r="A855" s="53" t="s">
        <v>2916</v>
      </c>
      <c r="B855" s="53" t="s">
        <v>2837</v>
      </c>
      <c r="C855" s="53" t="s">
        <v>2917</v>
      </c>
      <c r="D855" s="53" t="s">
        <v>2839</v>
      </c>
      <c r="E855" s="53" t="s">
        <v>2128</v>
      </c>
    </row>
    <row r="856" spans="1:5" hidden="1">
      <c r="A856" s="53" t="s">
        <v>2918</v>
      </c>
      <c r="B856" s="53" t="s">
        <v>2837</v>
      </c>
      <c r="C856" s="53" t="s">
        <v>2919</v>
      </c>
      <c r="D856" s="53" t="s">
        <v>2839</v>
      </c>
      <c r="E856" s="53" t="s">
        <v>2920</v>
      </c>
    </row>
    <row r="857" spans="1:5" hidden="1">
      <c r="A857" s="53" t="s">
        <v>2921</v>
      </c>
      <c r="B857" s="53" t="s">
        <v>2922</v>
      </c>
      <c r="C857" s="53" t="s">
        <v>2923</v>
      </c>
      <c r="D857" s="53" t="s">
        <v>2924</v>
      </c>
      <c r="E857" s="53" t="s">
        <v>2925</v>
      </c>
    </row>
    <row r="858" spans="1:5" hidden="1">
      <c r="A858" s="53" t="s">
        <v>2926</v>
      </c>
      <c r="B858" s="53" t="s">
        <v>2922</v>
      </c>
      <c r="C858" s="53" t="s">
        <v>2927</v>
      </c>
      <c r="D858" s="53" t="s">
        <v>2924</v>
      </c>
      <c r="E858" s="53" t="s">
        <v>2928</v>
      </c>
    </row>
    <row r="859" spans="1:5" hidden="1">
      <c r="A859" s="53" t="s">
        <v>2929</v>
      </c>
      <c r="B859" s="53" t="s">
        <v>2922</v>
      </c>
      <c r="C859" s="53" t="s">
        <v>2930</v>
      </c>
      <c r="D859" s="53" t="s">
        <v>2924</v>
      </c>
      <c r="E859" s="53" t="s">
        <v>2931</v>
      </c>
    </row>
    <row r="860" spans="1:5" hidden="1">
      <c r="A860" s="53" t="s">
        <v>2932</v>
      </c>
      <c r="B860" s="53" t="s">
        <v>2922</v>
      </c>
      <c r="C860" s="53" t="s">
        <v>2933</v>
      </c>
      <c r="D860" s="53" t="s">
        <v>2924</v>
      </c>
      <c r="E860" s="53" t="s">
        <v>2934</v>
      </c>
    </row>
    <row r="861" spans="1:5" hidden="1">
      <c r="A861" s="53" t="s">
        <v>2935</v>
      </c>
      <c r="B861" s="53" t="s">
        <v>2922</v>
      </c>
      <c r="C861" s="53" t="s">
        <v>2936</v>
      </c>
      <c r="D861" s="53" t="s">
        <v>2924</v>
      </c>
      <c r="E861" s="53" t="s">
        <v>2937</v>
      </c>
    </row>
    <row r="862" spans="1:5" hidden="1">
      <c r="A862" s="53" t="s">
        <v>2938</v>
      </c>
      <c r="B862" s="53" t="s">
        <v>2922</v>
      </c>
      <c r="C862" s="53" t="s">
        <v>2939</v>
      </c>
      <c r="D862" s="53" t="s">
        <v>2924</v>
      </c>
      <c r="E862" s="53" t="s">
        <v>2940</v>
      </c>
    </row>
    <row r="863" spans="1:5" hidden="1">
      <c r="A863" s="53" t="s">
        <v>2941</v>
      </c>
      <c r="B863" s="53" t="s">
        <v>2922</v>
      </c>
      <c r="C863" s="53" t="s">
        <v>2942</v>
      </c>
      <c r="D863" s="53" t="s">
        <v>2924</v>
      </c>
      <c r="E863" s="53" t="s">
        <v>2943</v>
      </c>
    </row>
    <row r="864" spans="1:5" hidden="1">
      <c r="A864" s="53" t="s">
        <v>2944</v>
      </c>
      <c r="B864" s="53" t="s">
        <v>2922</v>
      </c>
      <c r="C864" s="53" t="s">
        <v>2945</v>
      </c>
      <c r="D864" s="53" t="s">
        <v>2924</v>
      </c>
      <c r="E864" s="53" t="s">
        <v>2946</v>
      </c>
    </row>
    <row r="865" spans="1:5" hidden="1">
      <c r="A865" s="53" t="s">
        <v>2947</v>
      </c>
      <c r="B865" s="53" t="s">
        <v>2922</v>
      </c>
      <c r="C865" s="53" t="s">
        <v>2948</v>
      </c>
      <c r="D865" s="53" t="s">
        <v>2924</v>
      </c>
      <c r="E865" s="53" t="s">
        <v>2949</v>
      </c>
    </row>
    <row r="866" spans="1:5" hidden="1">
      <c r="A866" s="53" t="s">
        <v>2950</v>
      </c>
      <c r="B866" s="53" t="s">
        <v>2922</v>
      </c>
      <c r="C866" s="53" t="s">
        <v>2951</v>
      </c>
      <c r="D866" s="53" t="s">
        <v>2924</v>
      </c>
      <c r="E866" s="53" t="s">
        <v>2952</v>
      </c>
    </row>
    <row r="867" spans="1:5" hidden="1">
      <c r="A867" s="53" t="s">
        <v>2953</v>
      </c>
      <c r="B867" s="53" t="s">
        <v>2922</v>
      </c>
      <c r="C867" s="53" t="s">
        <v>288</v>
      </c>
      <c r="D867" s="53" t="s">
        <v>2924</v>
      </c>
      <c r="E867" s="53" t="s">
        <v>2954</v>
      </c>
    </row>
    <row r="868" spans="1:5" hidden="1">
      <c r="A868" s="53" t="s">
        <v>2955</v>
      </c>
      <c r="B868" s="53" t="s">
        <v>2922</v>
      </c>
      <c r="C868" s="53" t="s">
        <v>2956</v>
      </c>
      <c r="D868" s="53" t="s">
        <v>2924</v>
      </c>
      <c r="E868" s="53" t="s">
        <v>2957</v>
      </c>
    </row>
    <row r="869" spans="1:5" hidden="1">
      <c r="A869" s="53" t="s">
        <v>2958</v>
      </c>
      <c r="B869" s="53" t="s">
        <v>2922</v>
      </c>
      <c r="C869" s="53" t="s">
        <v>2959</v>
      </c>
      <c r="D869" s="53" t="s">
        <v>2924</v>
      </c>
      <c r="E869" s="53" t="s">
        <v>2960</v>
      </c>
    </row>
    <row r="870" spans="1:5" hidden="1">
      <c r="A870" s="53" t="s">
        <v>2961</v>
      </c>
      <c r="B870" s="53" t="s">
        <v>2922</v>
      </c>
      <c r="C870" s="53" t="s">
        <v>2962</v>
      </c>
      <c r="D870" s="53" t="s">
        <v>2924</v>
      </c>
      <c r="E870" s="53" t="s">
        <v>2963</v>
      </c>
    </row>
    <row r="871" spans="1:5" hidden="1">
      <c r="A871" s="53" t="s">
        <v>2964</v>
      </c>
      <c r="B871" s="53" t="s">
        <v>2922</v>
      </c>
      <c r="C871" s="53" t="s">
        <v>2965</v>
      </c>
      <c r="D871" s="53" t="s">
        <v>2924</v>
      </c>
      <c r="E871" s="53" t="s">
        <v>2966</v>
      </c>
    </row>
    <row r="872" spans="1:5" hidden="1">
      <c r="A872" s="53" t="s">
        <v>2967</v>
      </c>
      <c r="B872" s="53" t="s">
        <v>2922</v>
      </c>
      <c r="C872" s="53" t="s">
        <v>2968</v>
      </c>
      <c r="D872" s="53" t="s">
        <v>2924</v>
      </c>
      <c r="E872" s="53" t="s">
        <v>2969</v>
      </c>
    </row>
    <row r="873" spans="1:5" hidden="1">
      <c r="A873" s="53" t="s">
        <v>2970</v>
      </c>
      <c r="B873" s="53" t="s">
        <v>2922</v>
      </c>
      <c r="C873" s="53" t="s">
        <v>2971</v>
      </c>
      <c r="D873" s="53" t="s">
        <v>2924</v>
      </c>
      <c r="E873" s="53" t="s">
        <v>2972</v>
      </c>
    </row>
    <row r="874" spans="1:5" hidden="1">
      <c r="A874" s="53" t="s">
        <v>2973</v>
      </c>
      <c r="B874" s="53" t="s">
        <v>2922</v>
      </c>
      <c r="C874" s="53" t="s">
        <v>2974</v>
      </c>
      <c r="D874" s="53" t="s">
        <v>2924</v>
      </c>
      <c r="E874" s="53" t="s">
        <v>2975</v>
      </c>
    </row>
    <row r="875" spans="1:5" hidden="1">
      <c r="A875" s="53" t="s">
        <v>2976</v>
      </c>
      <c r="B875" s="53" t="s">
        <v>2922</v>
      </c>
      <c r="C875" s="53" t="s">
        <v>2977</v>
      </c>
      <c r="D875" s="53" t="s">
        <v>2924</v>
      </c>
      <c r="E875" s="53" t="s">
        <v>2978</v>
      </c>
    </row>
    <row r="876" spans="1:5" hidden="1">
      <c r="A876" s="53" t="s">
        <v>2979</v>
      </c>
      <c r="B876" s="53" t="s">
        <v>2980</v>
      </c>
      <c r="C876" s="53" t="s">
        <v>2981</v>
      </c>
      <c r="D876" s="53" t="s">
        <v>2982</v>
      </c>
      <c r="E876" s="53" t="s">
        <v>2983</v>
      </c>
    </row>
    <row r="877" spans="1:5" hidden="1">
      <c r="A877" s="53" t="s">
        <v>2984</v>
      </c>
      <c r="B877" s="53" t="s">
        <v>2980</v>
      </c>
      <c r="C877" s="53" t="s">
        <v>2985</v>
      </c>
      <c r="D877" s="53" t="s">
        <v>2982</v>
      </c>
      <c r="E877" s="53" t="s">
        <v>2986</v>
      </c>
    </row>
    <row r="878" spans="1:5" hidden="1">
      <c r="A878" s="53" t="s">
        <v>2987</v>
      </c>
      <c r="B878" s="53" t="s">
        <v>2980</v>
      </c>
      <c r="C878" s="53" t="s">
        <v>2988</v>
      </c>
      <c r="D878" s="53" t="s">
        <v>2982</v>
      </c>
      <c r="E878" s="53" t="s">
        <v>2989</v>
      </c>
    </row>
    <row r="879" spans="1:5" hidden="1">
      <c r="A879" s="53" t="s">
        <v>2990</v>
      </c>
      <c r="B879" s="53" t="s">
        <v>2980</v>
      </c>
      <c r="C879" s="53" t="s">
        <v>2991</v>
      </c>
      <c r="D879" s="53" t="s">
        <v>2982</v>
      </c>
      <c r="E879" s="53" t="s">
        <v>2992</v>
      </c>
    </row>
    <row r="880" spans="1:5" hidden="1">
      <c r="A880" s="53" t="s">
        <v>2993</v>
      </c>
      <c r="B880" s="53" t="s">
        <v>2980</v>
      </c>
      <c r="C880" s="53" t="s">
        <v>2994</v>
      </c>
      <c r="D880" s="53" t="s">
        <v>2982</v>
      </c>
      <c r="E880" s="53" t="s">
        <v>2995</v>
      </c>
    </row>
    <row r="881" spans="1:5" hidden="1">
      <c r="A881" s="53" t="s">
        <v>2996</v>
      </c>
      <c r="B881" s="53" t="s">
        <v>2980</v>
      </c>
      <c r="C881" s="53" t="s">
        <v>2997</v>
      </c>
      <c r="D881" s="53" t="s">
        <v>2982</v>
      </c>
      <c r="E881" s="53" t="s">
        <v>2998</v>
      </c>
    </row>
    <row r="882" spans="1:5" hidden="1">
      <c r="A882" s="53" t="s">
        <v>2999</v>
      </c>
      <c r="B882" s="53" t="s">
        <v>2980</v>
      </c>
      <c r="C882" s="53" t="s">
        <v>3000</v>
      </c>
      <c r="D882" s="53" t="s">
        <v>2982</v>
      </c>
      <c r="E882" s="53" t="s">
        <v>3001</v>
      </c>
    </row>
    <row r="883" spans="1:5" hidden="1">
      <c r="A883" s="53" t="s">
        <v>3002</v>
      </c>
      <c r="B883" s="53" t="s">
        <v>2980</v>
      </c>
      <c r="C883" s="53" t="s">
        <v>3003</v>
      </c>
      <c r="D883" s="53" t="s">
        <v>2982</v>
      </c>
      <c r="E883" s="53" t="s">
        <v>3004</v>
      </c>
    </row>
    <row r="884" spans="1:5" hidden="1">
      <c r="A884" s="53" t="s">
        <v>3005</v>
      </c>
      <c r="B884" s="53" t="s">
        <v>2980</v>
      </c>
      <c r="C884" s="53" t="s">
        <v>3006</v>
      </c>
      <c r="D884" s="53" t="s">
        <v>2982</v>
      </c>
      <c r="E884" s="53" t="s">
        <v>3007</v>
      </c>
    </row>
    <row r="885" spans="1:5" hidden="1">
      <c r="A885" s="53" t="s">
        <v>3008</v>
      </c>
      <c r="B885" s="53" t="s">
        <v>2980</v>
      </c>
      <c r="C885" s="53" t="s">
        <v>3009</v>
      </c>
      <c r="D885" s="53" t="s">
        <v>2982</v>
      </c>
      <c r="E885" s="53" t="s">
        <v>3010</v>
      </c>
    </row>
    <row r="886" spans="1:5" hidden="1">
      <c r="A886" s="53" t="s">
        <v>3011</v>
      </c>
      <c r="B886" s="53" t="s">
        <v>2980</v>
      </c>
      <c r="C886" s="53" t="s">
        <v>3012</v>
      </c>
      <c r="D886" s="53" t="s">
        <v>2982</v>
      </c>
      <c r="E886" s="53" t="s">
        <v>3013</v>
      </c>
    </row>
    <row r="887" spans="1:5" hidden="1">
      <c r="A887" s="53" t="s">
        <v>3014</v>
      </c>
      <c r="B887" s="53" t="s">
        <v>2980</v>
      </c>
      <c r="C887" s="53" t="s">
        <v>3015</v>
      </c>
      <c r="D887" s="53" t="s">
        <v>2982</v>
      </c>
      <c r="E887" s="53" t="s">
        <v>3016</v>
      </c>
    </row>
    <row r="888" spans="1:5" hidden="1">
      <c r="A888" s="53" t="s">
        <v>3017</v>
      </c>
      <c r="B888" s="53" t="s">
        <v>2980</v>
      </c>
      <c r="C888" s="53" t="s">
        <v>3018</v>
      </c>
      <c r="D888" s="53" t="s">
        <v>2982</v>
      </c>
      <c r="E888" s="53" t="s">
        <v>3019</v>
      </c>
    </row>
    <row r="889" spans="1:5" hidden="1">
      <c r="A889" s="53" t="s">
        <v>3020</v>
      </c>
      <c r="B889" s="53" t="s">
        <v>2980</v>
      </c>
      <c r="C889" s="53" t="s">
        <v>3021</v>
      </c>
      <c r="D889" s="53" t="s">
        <v>2982</v>
      </c>
      <c r="E889" s="53" t="s">
        <v>3022</v>
      </c>
    </row>
    <row r="890" spans="1:5" hidden="1">
      <c r="A890" s="53" t="s">
        <v>3023</v>
      </c>
      <c r="B890" s="53" t="s">
        <v>2980</v>
      </c>
      <c r="C890" s="53" t="s">
        <v>3024</v>
      </c>
      <c r="D890" s="53" t="s">
        <v>2982</v>
      </c>
      <c r="E890" s="53" t="s">
        <v>3025</v>
      </c>
    </row>
    <row r="891" spans="1:5" hidden="1">
      <c r="A891" s="53" t="s">
        <v>3026</v>
      </c>
      <c r="B891" s="53" t="s">
        <v>2980</v>
      </c>
      <c r="C891" s="53" t="s">
        <v>3027</v>
      </c>
      <c r="D891" s="53" t="s">
        <v>2982</v>
      </c>
      <c r="E891" s="53" t="s">
        <v>3028</v>
      </c>
    </row>
    <row r="892" spans="1:5" hidden="1">
      <c r="A892" s="53" t="s">
        <v>3029</v>
      </c>
      <c r="B892" s="53" t="s">
        <v>2980</v>
      </c>
      <c r="C892" s="53" t="s">
        <v>3030</v>
      </c>
      <c r="D892" s="53" t="s">
        <v>2982</v>
      </c>
      <c r="E892" s="53" t="s">
        <v>3031</v>
      </c>
    </row>
    <row r="893" spans="1:5" hidden="1">
      <c r="A893" s="53" t="s">
        <v>3032</v>
      </c>
      <c r="B893" s="53" t="s">
        <v>2980</v>
      </c>
      <c r="C893" s="53" t="s">
        <v>3033</v>
      </c>
      <c r="D893" s="53" t="s">
        <v>2982</v>
      </c>
      <c r="E893" s="53" t="s">
        <v>3034</v>
      </c>
    </row>
    <row r="894" spans="1:5" hidden="1">
      <c r="A894" s="53" t="s">
        <v>3035</v>
      </c>
      <c r="B894" s="53" t="s">
        <v>2980</v>
      </c>
      <c r="C894" s="53" t="s">
        <v>3036</v>
      </c>
      <c r="D894" s="53" t="s">
        <v>2982</v>
      </c>
      <c r="E894" s="53" t="s">
        <v>3037</v>
      </c>
    </row>
    <row r="895" spans="1:5" hidden="1">
      <c r="A895" s="53" t="s">
        <v>3038</v>
      </c>
      <c r="B895" s="53" t="s">
        <v>2980</v>
      </c>
      <c r="C895" s="53" t="s">
        <v>3039</v>
      </c>
      <c r="D895" s="53" t="s">
        <v>2982</v>
      </c>
      <c r="E895" s="53" t="s">
        <v>3040</v>
      </c>
    </row>
    <row r="896" spans="1:5" hidden="1">
      <c r="A896" s="53" t="s">
        <v>3041</v>
      </c>
      <c r="B896" s="53" t="s">
        <v>2980</v>
      </c>
      <c r="C896" s="53" t="s">
        <v>3042</v>
      </c>
      <c r="D896" s="53" t="s">
        <v>2982</v>
      </c>
      <c r="E896" s="53" t="s">
        <v>3043</v>
      </c>
    </row>
    <row r="897" spans="1:5" hidden="1">
      <c r="A897" s="53" t="s">
        <v>3044</v>
      </c>
      <c r="B897" s="53" t="s">
        <v>2980</v>
      </c>
      <c r="C897" s="53" t="s">
        <v>3045</v>
      </c>
      <c r="D897" s="53" t="s">
        <v>2982</v>
      </c>
      <c r="E897" s="53" t="s">
        <v>3046</v>
      </c>
    </row>
    <row r="898" spans="1:5" hidden="1">
      <c r="A898" s="53" t="s">
        <v>3047</v>
      </c>
      <c r="B898" s="53" t="s">
        <v>2980</v>
      </c>
      <c r="C898" s="53" t="s">
        <v>3048</v>
      </c>
      <c r="D898" s="53" t="s">
        <v>2982</v>
      </c>
      <c r="E898" s="53" t="s">
        <v>3049</v>
      </c>
    </row>
    <row r="899" spans="1:5" hidden="1">
      <c r="A899" s="53" t="s">
        <v>3050</v>
      </c>
      <c r="B899" s="53" t="s">
        <v>2980</v>
      </c>
      <c r="C899" s="53" t="s">
        <v>3051</v>
      </c>
      <c r="D899" s="53" t="s">
        <v>2982</v>
      </c>
      <c r="E899" s="53" t="s">
        <v>3052</v>
      </c>
    </row>
    <row r="900" spans="1:5" hidden="1">
      <c r="A900" s="53" t="s">
        <v>3053</v>
      </c>
      <c r="B900" s="53" t="s">
        <v>2980</v>
      </c>
      <c r="C900" s="53" t="s">
        <v>3054</v>
      </c>
      <c r="D900" s="53" t="s">
        <v>2982</v>
      </c>
      <c r="E900" s="53" t="s">
        <v>3055</v>
      </c>
    </row>
    <row r="901" spans="1:5" hidden="1">
      <c r="A901" s="53" t="s">
        <v>3056</v>
      </c>
      <c r="B901" s="53" t="s">
        <v>2980</v>
      </c>
      <c r="C901" s="53" t="s">
        <v>3057</v>
      </c>
      <c r="D901" s="53" t="s">
        <v>2982</v>
      </c>
      <c r="E901" s="53" t="s">
        <v>3058</v>
      </c>
    </row>
    <row r="902" spans="1:5" hidden="1">
      <c r="A902" s="53" t="s">
        <v>3059</v>
      </c>
      <c r="B902" s="53" t="s">
        <v>3060</v>
      </c>
      <c r="C902" s="53" t="s">
        <v>3061</v>
      </c>
      <c r="D902" s="53" t="s">
        <v>3062</v>
      </c>
      <c r="E902" s="53" t="s">
        <v>3063</v>
      </c>
    </row>
    <row r="903" spans="1:5" hidden="1">
      <c r="A903" s="53" t="s">
        <v>3064</v>
      </c>
      <c r="B903" s="53" t="s">
        <v>3060</v>
      </c>
      <c r="C903" s="53" t="s">
        <v>3065</v>
      </c>
      <c r="D903" s="53" t="s">
        <v>3062</v>
      </c>
      <c r="E903" s="53" t="s">
        <v>2115</v>
      </c>
    </row>
    <row r="904" spans="1:5" hidden="1">
      <c r="A904" s="53" t="s">
        <v>3066</v>
      </c>
      <c r="B904" s="53" t="s">
        <v>3060</v>
      </c>
      <c r="C904" s="53" t="s">
        <v>3067</v>
      </c>
      <c r="D904" s="53" t="s">
        <v>3062</v>
      </c>
      <c r="E904" s="53" t="s">
        <v>3068</v>
      </c>
    </row>
    <row r="905" spans="1:5" hidden="1">
      <c r="A905" s="53" t="s">
        <v>3069</v>
      </c>
      <c r="B905" s="53" t="s">
        <v>3060</v>
      </c>
      <c r="C905" s="53" t="s">
        <v>3070</v>
      </c>
      <c r="D905" s="53" t="s">
        <v>3062</v>
      </c>
      <c r="E905" s="53" t="s">
        <v>3071</v>
      </c>
    </row>
    <row r="906" spans="1:5" hidden="1">
      <c r="A906" s="53" t="s">
        <v>3072</v>
      </c>
      <c r="B906" s="53" t="s">
        <v>3060</v>
      </c>
      <c r="C906" s="53" t="s">
        <v>3073</v>
      </c>
      <c r="D906" s="53" t="s">
        <v>3062</v>
      </c>
      <c r="E906" s="53" t="s">
        <v>3074</v>
      </c>
    </row>
    <row r="907" spans="1:5" hidden="1">
      <c r="A907" s="53" t="s">
        <v>3075</v>
      </c>
      <c r="B907" s="53" t="s">
        <v>3060</v>
      </c>
      <c r="C907" s="53" t="s">
        <v>3076</v>
      </c>
      <c r="D907" s="53" t="s">
        <v>3062</v>
      </c>
      <c r="E907" s="53" t="s">
        <v>3077</v>
      </c>
    </row>
    <row r="908" spans="1:5" hidden="1">
      <c r="A908" s="53" t="s">
        <v>3078</v>
      </c>
      <c r="B908" s="53" t="s">
        <v>3060</v>
      </c>
      <c r="C908" s="53" t="s">
        <v>3079</v>
      </c>
      <c r="D908" s="53" t="s">
        <v>3062</v>
      </c>
      <c r="E908" s="53" t="s">
        <v>3080</v>
      </c>
    </row>
    <row r="909" spans="1:5" hidden="1">
      <c r="A909" s="53" t="s">
        <v>3081</v>
      </c>
      <c r="B909" s="53" t="s">
        <v>3060</v>
      </c>
      <c r="C909" s="53" t="s">
        <v>3082</v>
      </c>
      <c r="D909" s="53" t="s">
        <v>3062</v>
      </c>
      <c r="E909" s="53" t="s">
        <v>3083</v>
      </c>
    </row>
    <row r="910" spans="1:5" hidden="1">
      <c r="A910" s="53" t="s">
        <v>3084</v>
      </c>
      <c r="B910" s="53" t="s">
        <v>3060</v>
      </c>
      <c r="C910" s="53" t="s">
        <v>3085</v>
      </c>
      <c r="D910" s="53" t="s">
        <v>3062</v>
      </c>
      <c r="E910" s="53" t="s">
        <v>3086</v>
      </c>
    </row>
    <row r="911" spans="1:5" hidden="1">
      <c r="A911" s="53" t="s">
        <v>3087</v>
      </c>
      <c r="B911" s="53" t="s">
        <v>3060</v>
      </c>
      <c r="C911" s="53" t="s">
        <v>3088</v>
      </c>
      <c r="D911" s="53" t="s">
        <v>3062</v>
      </c>
      <c r="E911" s="53" t="s">
        <v>3089</v>
      </c>
    </row>
    <row r="912" spans="1:5" hidden="1">
      <c r="A912" s="53" t="s">
        <v>3090</v>
      </c>
      <c r="B912" s="53" t="s">
        <v>3060</v>
      </c>
      <c r="C912" s="53" t="s">
        <v>3091</v>
      </c>
      <c r="D912" s="53" t="s">
        <v>3062</v>
      </c>
      <c r="E912" s="53" t="s">
        <v>3092</v>
      </c>
    </row>
    <row r="913" spans="1:5" hidden="1">
      <c r="A913" s="53" t="s">
        <v>3093</v>
      </c>
      <c r="B913" s="53" t="s">
        <v>3060</v>
      </c>
      <c r="C913" s="53" t="s">
        <v>3094</v>
      </c>
      <c r="D913" s="53" t="s">
        <v>3062</v>
      </c>
      <c r="E913" s="53" t="s">
        <v>3095</v>
      </c>
    </row>
    <row r="914" spans="1:5" hidden="1">
      <c r="A914" s="53" t="s">
        <v>3096</v>
      </c>
      <c r="B914" s="53" t="s">
        <v>3060</v>
      </c>
      <c r="C914" s="53" t="s">
        <v>3097</v>
      </c>
      <c r="D914" s="53" t="s">
        <v>3062</v>
      </c>
      <c r="E914" s="53" t="s">
        <v>3098</v>
      </c>
    </row>
    <row r="915" spans="1:5" hidden="1">
      <c r="A915" s="53" t="s">
        <v>3099</v>
      </c>
      <c r="B915" s="53" t="s">
        <v>3060</v>
      </c>
      <c r="C915" s="53" t="s">
        <v>3100</v>
      </c>
      <c r="D915" s="53" t="s">
        <v>3062</v>
      </c>
      <c r="E915" s="53" t="s">
        <v>3101</v>
      </c>
    </row>
    <row r="916" spans="1:5" hidden="1">
      <c r="A916" s="53" t="s">
        <v>3102</v>
      </c>
      <c r="B916" s="53" t="s">
        <v>3060</v>
      </c>
      <c r="C916" s="53" t="s">
        <v>3103</v>
      </c>
      <c r="D916" s="53" t="s">
        <v>3062</v>
      </c>
      <c r="E916" s="53" t="s">
        <v>3104</v>
      </c>
    </row>
    <row r="917" spans="1:5" hidden="1">
      <c r="A917" s="53" t="s">
        <v>3105</v>
      </c>
      <c r="B917" s="53" t="s">
        <v>3060</v>
      </c>
      <c r="C917" s="53" t="s">
        <v>3106</v>
      </c>
      <c r="D917" s="53" t="s">
        <v>3062</v>
      </c>
      <c r="E917" s="53" t="s">
        <v>3107</v>
      </c>
    </row>
    <row r="918" spans="1:5" hidden="1">
      <c r="A918" s="53" t="s">
        <v>3108</v>
      </c>
      <c r="B918" s="53" t="s">
        <v>3060</v>
      </c>
      <c r="C918" s="53" t="s">
        <v>3109</v>
      </c>
      <c r="D918" s="53" t="s">
        <v>3062</v>
      </c>
      <c r="E918" s="53" t="s">
        <v>3110</v>
      </c>
    </row>
    <row r="919" spans="1:5" hidden="1">
      <c r="A919" s="53" t="s">
        <v>3111</v>
      </c>
      <c r="B919" s="53" t="s">
        <v>3060</v>
      </c>
      <c r="C919" s="53" t="s">
        <v>3112</v>
      </c>
      <c r="D919" s="53" t="s">
        <v>3062</v>
      </c>
      <c r="E919" s="53" t="s">
        <v>3113</v>
      </c>
    </row>
    <row r="920" spans="1:5" hidden="1">
      <c r="A920" s="53" t="s">
        <v>3114</v>
      </c>
      <c r="B920" s="53" t="s">
        <v>3060</v>
      </c>
      <c r="C920" s="53" t="s">
        <v>3115</v>
      </c>
      <c r="D920" s="53" t="s">
        <v>3062</v>
      </c>
      <c r="E920" s="53" t="s">
        <v>3116</v>
      </c>
    </row>
    <row r="921" spans="1:5" hidden="1">
      <c r="A921" s="53" t="s">
        <v>3117</v>
      </c>
      <c r="B921" s="53" t="s">
        <v>3060</v>
      </c>
      <c r="C921" s="53" t="s">
        <v>3118</v>
      </c>
      <c r="D921" s="53" t="s">
        <v>3062</v>
      </c>
      <c r="E921" s="53" t="s">
        <v>3119</v>
      </c>
    </row>
    <row r="922" spans="1:5" hidden="1">
      <c r="A922" s="53" t="s">
        <v>3120</v>
      </c>
      <c r="B922" s="53" t="s">
        <v>3060</v>
      </c>
      <c r="C922" s="53" t="s">
        <v>3121</v>
      </c>
      <c r="D922" s="53" t="s">
        <v>3062</v>
      </c>
      <c r="E922" s="53" t="s">
        <v>3122</v>
      </c>
    </row>
    <row r="923" spans="1:5" hidden="1">
      <c r="A923" s="53" t="s">
        <v>3123</v>
      </c>
      <c r="B923" s="53" t="s">
        <v>3060</v>
      </c>
      <c r="C923" s="53" t="s">
        <v>3124</v>
      </c>
      <c r="D923" s="53" t="s">
        <v>3062</v>
      </c>
      <c r="E923" s="53" t="s">
        <v>3125</v>
      </c>
    </row>
    <row r="924" spans="1:5" hidden="1">
      <c r="A924" s="53" t="s">
        <v>3126</v>
      </c>
      <c r="B924" s="53" t="s">
        <v>3060</v>
      </c>
      <c r="C924" s="53" t="s">
        <v>3127</v>
      </c>
      <c r="D924" s="53" t="s">
        <v>3062</v>
      </c>
      <c r="E924" s="53" t="s">
        <v>3128</v>
      </c>
    </row>
    <row r="925" spans="1:5" hidden="1">
      <c r="A925" s="53" t="s">
        <v>3129</v>
      </c>
      <c r="B925" s="53" t="s">
        <v>3060</v>
      </c>
      <c r="C925" s="53" t="s">
        <v>3130</v>
      </c>
      <c r="D925" s="53" t="s">
        <v>3062</v>
      </c>
      <c r="E925" s="53" t="s">
        <v>3131</v>
      </c>
    </row>
    <row r="926" spans="1:5" hidden="1">
      <c r="A926" s="53" t="s">
        <v>3132</v>
      </c>
      <c r="B926" s="53" t="s">
        <v>3060</v>
      </c>
      <c r="C926" s="53" t="s">
        <v>3133</v>
      </c>
      <c r="D926" s="53" t="s">
        <v>3062</v>
      </c>
      <c r="E926" s="53" t="s">
        <v>3134</v>
      </c>
    </row>
    <row r="927" spans="1:5" hidden="1">
      <c r="A927" s="53" t="s">
        <v>3135</v>
      </c>
      <c r="B927" s="53" t="s">
        <v>3060</v>
      </c>
      <c r="C927" s="53" t="s">
        <v>3136</v>
      </c>
      <c r="D927" s="53" t="s">
        <v>3062</v>
      </c>
      <c r="E927" s="53" t="s">
        <v>3137</v>
      </c>
    </row>
    <row r="928" spans="1:5" hidden="1">
      <c r="A928" s="53" t="s">
        <v>3138</v>
      </c>
      <c r="B928" s="53" t="s">
        <v>3060</v>
      </c>
      <c r="C928" s="53" t="s">
        <v>3139</v>
      </c>
      <c r="D928" s="53" t="s">
        <v>3062</v>
      </c>
      <c r="E928" s="53" t="s">
        <v>3140</v>
      </c>
    </row>
    <row r="929" spans="1:5" hidden="1">
      <c r="A929" s="53" t="s">
        <v>3141</v>
      </c>
      <c r="B929" s="53" t="s">
        <v>3060</v>
      </c>
      <c r="C929" s="53" t="s">
        <v>3142</v>
      </c>
      <c r="D929" s="53" t="s">
        <v>3062</v>
      </c>
      <c r="E929" s="53" t="s">
        <v>3143</v>
      </c>
    </row>
    <row r="930" spans="1:5" hidden="1">
      <c r="A930" s="53" t="s">
        <v>3144</v>
      </c>
      <c r="B930" s="53" t="s">
        <v>3060</v>
      </c>
      <c r="C930" s="53" t="s">
        <v>3145</v>
      </c>
      <c r="D930" s="53" t="s">
        <v>3062</v>
      </c>
      <c r="E930" s="53" t="s">
        <v>3146</v>
      </c>
    </row>
    <row r="931" spans="1:5" hidden="1">
      <c r="A931" s="53" t="s">
        <v>3147</v>
      </c>
      <c r="B931" s="53" t="s">
        <v>3060</v>
      </c>
      <c r="C931" s="53" t="s">
        <v>3148</v>
      </c>
      <c r="D931" s="53" t="s">
        <v>3062</v>
      </c>
      <c r="E931" s="53" t="s">
        <v>3149</v>
      </c>
    </row>
    <row r="932" spans="1:5" hidden="1">
      <c r="A932" s="53" t="s">
        <v>3150</v>
      </c>
      <c r="B932" s="53" t="s">
        <v>3060</v>
      </c>
      <c r="C932" s="53" t="s">
        <v>3151</v>
      </c>
      <c r="D932" s="53" t="s">
        <v>3062</v>
      </c>
      <c r="E932" s="53" t="s">
        <v>3152</v>
      </c>
    </row>
    <row r="933" spans="1:5" hidden="1">
      <c r="A933" s="53" t="s">
        <v>3153</v>
      </c>
      <c r="B933" s="53" t="s">
        <v>3060</v>
      </c>
      <c r="C933" s="53" t="s">
        <v>3154</v>
      </c>
      <c r="D933" s="53" t="s">
        <v>3062</v>
      </c>
      <c r="E933" s="53" t="s">
        <v>3155</v>
      </c>
    </row>
    <row r="934" spans="1:5" hidden="1">
      <c r="A934" s="53" t="s">
        <v>3156</v>
      </c>
      <c r="B934" s="53" t="s">
        <v>3060</v>
      </c>
      <c r="C934" s="53" t="s">
        <v>3157</v>
      </c>
      <c r="D934" s="53" t="s">
        <v>3062</v>
      </c>
      <c r="E934" s="53" t="s">
        <v>3158</v>
      </c>
    </row>
    <row r="935" spans="1:5" hidden="1">
      <c r="A935" s="53" t="s">
        <v>3159</v>
      </c>
      <c r="B935" s="53" t="s">
        <v>3060</v>
      </c>
      <c r="C935" s="53" t="s">
        <v>3160</v>
      </c>
      <c r="D935" s="53" t="s">
        <v>3062</v>
      </c>
      <c r="E935" s="53" t="s">
        <v>3161</v>
      </c>
    </row>
    <row r="936" spans="1:5" hidden="1">
      <c r="A936" s="53" t="s">
        <v>3162</v>
      </c>
      <c r="B936" s="53" t="s">
        <v>3060</v>
      </c>
      <c r="C936" s="53" t="s">
        <v>3163</v>
      </c>
      <c r="D936" s="53" t="s">
        <v>3062</v>
      </c>
      <c r="E936" s="53" t="s">
        <v>3164</v>
      </c>
    </row>
    <row r="937" spans="1:5" hidden="1">
      <c r="A937" s="53" t="s">
        <v>3165</v>
      </c>
      <c r="B937" s="53" t="s">
        <v>3060</v>
      </c>
      <c r="C937" s="53" t="s">
        <v>3166</v>
      </c>
      <c r="D937" s="53" t="s">
        <v>3062</v>
      </c>
      <c r="E937" s="53" t="s">
        <v>3167</v>
      </c>
    </row>
    <row r="938" spans="1:5" hidden="1">
      <c r="A938" s="53" t="s">
        <v>3168</v>
      </c>
      <c r="B938" s="53" t="s">
        <v>3060</v>
      </c>
      <c r="C938" s="53" t="s">
        <v>3169</v>
      </c>
      <c r="D938" s="53" t="s">
        <v>3062</v>
      </c>
      <c r="E938" s="53" t="s">
        <v>3170</v>
      </c>
    </row>
    <row r="939" spans="1:5" hidden="1">
      <c r="A939" s="53" t="s">
        <v>3171</v>
      </c>
      <c r="B939" s="53" t="s">
        <v>3060</v>
      </c>
      <c r="C939" s="53" t="s">
        <v>3172</v>
      </c>
      <c r="D939" s="53" t="s">
        <v>3062</v>
      </c>
      <c r="E939" s="53" t="s">
        <v>3173</v>
      </c>
    </row>
    <row r="940" spans="1:5" hidden="1">
      <c r="A940" s="53" t="s">
        <v>3174</v>
      </c>
      <c r="B940" s="53" t="s">
        <v>3060</v>
      </c>
      <c r="C940" s="53" t="s">
        <v>3175</v>
      </c>
      <c r="D940" s="53" t="s">
        <v>3062</v>
      </c>
      <c r="E940" s="53" t="s">
        <v>3176</v>
      </c>
    </row>
    <row r="941" spans="1:5" hidden="1">
      <c r="A941" s="53" t="s">
        <v>3177</v>
      </c>
      <c r="B941" s="53" t="s">
        <v>3060</v>
      </c>
      <c r="C941" s="53" t="s">
        <v>3178</v>
      </c>
      <c r="D941" s="53" t="s">
        <v>3062</v>
      </c>
      <c r="E941" s="53" t="s">
        <v>3179</v>
      </c>
    </row>
    <row r="942" spans="1:5" hidden="1">
      <c r="A942" s="53" t="s">
        <v>3180</v>
      </c>
      <c r="B942" s="53" t="s">
        <v>3060</v>
      </c>
      <c r="C942" s="53" t="s">
        <v>3181</v>
      </c>
      <c r="D942" s="53" t="s">
        <v>3062</v>
      </c>
      <c r="E942" s="53" t="s">
        <v>3182</v>
      </c>
    </row>
    <row r="943" spans="1:5" hidden="1">
      <c r="A943" s="53" t="s">
        <v>3183</v>
      </c>
      <c r="B943" s="53" t="s">
        <v>3060</v>
      </c>
      <c r="C943" s="53" t="s">
        <v>3184</v>
      </c>
      <c r="D943" s="53" t="s">
        <v>3062</v>
      </c>
      <c r="E943" s="53" t="s">
        <v>3185</v>
      </c>
    </row>
    <row r="944" spans="1:5" hidden="1">
      <c r="A944" s="53" t="s">
        <v>3186</v>
      </c>
      <c r="B944" s="53" t="s">
        <v>3060</v>
      </c>
      <c r="C944" s="53" t="s">
        <v>3187</v>
      </c>
      <c r="D944" s="53" t="s">
        <v>3062</v>
      </c>
      <c r="E944" s="53" t="s">
        <v>3188</v>
      </c>
    </row>
    <row r="945" spans="1:5" hidden="1">
      <c r="A945" s="53" t="s">
        <v>3189</v>
      </c>
      <c r="B945" s="53" t="s">
        <v>3190</v>
      </c>
      <c r="C945" s="53" t="s">
        <v>3191</v>
      </c>
      <c r="D945" s="53" t="s">
        <v>3192</v>
      </c>
      <c r="E945" s="53" t="s">
        <v>3193</v>
      </c>
    </row>
    <row r="946" spans="1:5" hidden="1">
      <c r="A946" s="53" t="s">
        <v>3194</v>
      </c>
      <c r="B946" s="53" t="s">
        <v>3190</v>
      </c>
      <c r="C946" s="53" t="s">
        <v>3195</v>
      </c>
      <c r="D946" s="53" t="s">
        <v>3192</v>
      </c>
      <c r="E946" s="53" t="s">
        <v>3196</v>
      </c>
    </row>
    <row r="947" spans="1:5" hidden="1">
      <c r="A947" s="53" t="s">
        <v>3197</v>
      </c>
      <c r="B947" s="53" t="s">
        <v>3190</v>
      </c>
      <c r="C947" s="53" t="s">
        <v>3198</v>
      </c>
      <c r="D947" s="53" t="s">
        <v>3192</v>
      </c>
      <c r="E947" s="53" t="s">
        <v>3199</v>
      </c>
    </row>
    <row r="948" spans="1:5" hidden="1">
      <c r="A948" s="53" t="s">
        <v>3200</v>
      </c>
      <c r="B948" s="53" t="s">
        <v>3190</v>
      </c>
      <c r="C948" s="53" t="s">
        <v>3201</v>
      </c>
      <c r="D948" s="53" t="s">
        <v>3192</v>
      </c>
      <c r="E948" s="53" t="s">
        <v>3202</v>
      </c>
    </row>
    <row r="949" spans="1:5" hidden="1">
      <c r="A949" s="53" t="s">
        <v>3203</v>
      </c>
      <c r="B949" s="53" t="s">
        <v>3190</v>
      </c>
      <c r="C949" s="53" t="s">
        <v>3204</v>
      </c>
      <c r="D949" s="53" t="s">
        <v>3192</v>
      </c>
      <c r="E949" s="53" t="s">
        <v>3205</v>
      </c>
    </row>
    <row r="950" spans="1:5" hidden="1">
      <c r="A950" s="53" t="s">
        <v>3206</v>
      </c>
      <c r="B950" s="53" t="s">
        <v>3190</v>
      </c>
      <c r="C950" s="53" t="s">
        <v>3207</v>
      </c>
      <c r="D950" s="53" t="s">
        <v>3192</v>
      </c>
      <c r="E950" s="53" t="s">
        <v>3208</v>
      </c>
    </row>
    <row r="951" spans="1:5" hidden="1">
      <c r="A951" s="53" t="s">
        <v>3209</v>
      </c>
      <c r="B951" s="53" t="s">
        <v>3190</v>
      </c>
      <c r="C951" s="53" t="s">
        <v>3210</v>
      </c>
      <c r="D951" s="53" t="s">
        <v>3192</v>
      </c>
      <c r="E951" s="53" t="s">
        <v>3211</v>
      </c>
    </row>
    <row r="952" spans="1:5" hidden="1">
      <c r="A952" s="53" t="s">
        <v>3212</v>
      </c>
      <c r="B952" s="53" t="s">
        <v>3190</v>
      </c>
      <c r="C952" s="53" t="s">
        <v>3213</v>
      </c>
      <c r="D952" s="53" t="s">
        <v>3192</v>
      </c>
      <c r="E952" s="53" t="s">
        <v>3214</v>
      </c>
    </row>
    <row r="953" spans="1:5" hidden="1">
      <c r="A953" s="53" t="s">
        <v>3215</v>
      </c>
      <c r="B953" s="53" t="s">
        <v>3190</v>
      </c>
      <c r="C953" s="53" t="s">
        <v>3216</v>
      </c>
      <c r="D953" s="53" t="s">
        <v>3192</v>
      </c>
      <c r="E953" s="53" t="s">
        <v>3217</v>
      </c>
    </row>
    <row r="954" spans="1:5" hidden="1">
      <c r="A954" s="53" t="s">
        <v>3218</v>
      </c>
      <c r="B954" s="53" t="s">
        <v>3190</v>
      </c>
      <c r="C954" s="53" t="s">
        <v>3219</v>
      </c>
      <c r="D954" s="53" t="s">
        <v>3192</v>
      </c>
      <c r="E954" s="53" t="s">
        <v>3220</v>
      </c>
    </row>
    <row r="955" spans="1:5" hidden="1">
      <c r="A955" s="53" t="s">
        <v>3221</v>
      </c>
      <c r="B955" s="53" t="s">
        <v>3190</v>
      </c>
      <c r="C955" s="53" t="s">
        <v>3222</v>
      </c>
      <c r="D955" s="53" t="s">
        <v>3192</v>
      </c>
      <c r="E955" s="53" t="s">
        <v>3223</v>
      </c>
    </row>
    <row r="956" spans="1:5" hidden="1">
      <c r="A956" s="53" t="s">
        <v>3224</v>
      </c>
      <c r="B956" s="53" t="s">
        <v>3190</v>
      </c>
      <c r="C956" s="53" t="s">
        <v>3225</v>
      </c>
      <c r="D956" s="53" t="s">
        <v>3192</v>
      </c>
      <c r="E956" s="53" t="s">
        <v>3226</v>
      </c>
    </row>
    <row r="957" spans="1:5" hidden="1">
      <c r="A957" s="53" t="s">
        <v>3227</v>
      </c>
      <c r="B957" s="53" t="s">
        <v>3190</v>
      </c>
      <c r="C957" s="53" t="s">
        <v>3228</v>
      </c>
      <c r="D957" s="53" t="s">
        <v>3192</v>
      </c>
      <c r="E957" s="53" t="s">
        <v>3229</v>
      </c>
    </row>
    <row r="958" spans="1:5" hidden="1">
      <c r="A958" s="53" t="s">
        <v>3230</v>
      </c>
      <c r="B958" s="53" t="s">
        <v>3190</v>
      </c>
      <c r="C958" s="53" t="s">
        <v>3231</v>
      </c>
      <c r="D958" s="53" t="s">
        <v>3192</v>
      </c>
      <c r="E958" s="53" t="s">
        <v>3232</v>
      </c>
    </row>
    <row r="959" spans="1:5" hidden="1">
      <c r="A959" s="53" t="s">
        <v>3233</v>
      </c>
      <c r="B959" s="53" t="s">
        <v>3190</v>
      </c>
      <c r="C959" s="53" t="s">
        <v>3234</v>
      </c>
      <c r="D959" s="53" t="s">
        <v>3192</v>
      </c>
      <c r="E959" s="53" t="s">
        <v>3235</v>
      </c>
    </row>
    <row r="960" spans="1:5" hidden="1">
      <c r="A960" s="53" t="s">
        <v>3236</v>
      </c>
      <c r="B960" s="53" t="s">
        <v>3190</v>
      </c>
      <c r="C960" s="53" t="s">
        <v>3237</v>
      </c>
      <c r="D960" s="53" t="s">
        <v>3192</v>
      </c>
      <c r="E960" s="53" t="s">
        <v>3238</v>
      </c>
    </row>
    <row r="961" spans="1:5" hidden="1">
      <c r="A961" s="53" t="s">
        <v>3239</v>
      </c>
      <c r="B961" s="53" t="s">
        <v>3190</v>
      </c>
      <c r="C961" s="53" t="s">
        <v>3240</v>
      </c>
      <c r="D961" s="53" t="s">
        <v>3192</v>
      </c>
      <c r="E961" s="53" t="s">
        <v>3241</v>
      </c>
    </row>
    <row r="962" spans="1:5" hidden="1">
      <c r="A962" s="53" t="s">
        <v>3242</v>
      </c>
      <c r="B962" s="53" t="s">
        <v>3190</v>
      </c>
      <c r="C962" s="53" t="s">
        <v>3243</v>
      </c>
      <c r="D962" s="53" t="s">
        <v>3192</v>
      </c>
      <c r="E962" s="53" t="s">
        <v>3244</v>
      </c>
    </row>
    <row r="963" spans="1:5" hidden="1">
      <c r="A963" s="53" t="s">
        <v>3245</v>
      </c>
      <c r="B963" s="53" t="s">
        <v>3190</v>
      </c>
      <c r="C963" s="53" t="s">
        <v>3246</v>
      </c>
      <c r="D963" s="53" t="s">
        <v>3192</v>
      </c>
      <c r="E963" s="53" t="s">
        <v>3247</v>
      </c>
    </row>
    <row r="964" spans="1:5" hidden="1">
      <c r="A964" s="53" t="s">
        <v>3248</v>
      </c>
      <c r="B964" s="53" t="s">
        <v>3190</v>
      </c>
      <c r="C964" s="53" t="s">
        <v>3249</v>
      </c>
      <c r="D964" s="53" t="s">
        <v>3192</v>
      </c>
      <c r="E964" s="53" t="s">
        <v>3250</v>
      </c>
    </row>
    <row r="965" spans="1:5" hidden="1">
      <c r="A965" s="53" t="s">
        <v>3251</v>
      </c>
      <c r="B965" s="53" t="s">
        <v>3190</v>
      </c>
      <c r="C965" s="53" t="s">
        <v>3252</v>
      </c>
      <c r="D965" s="53" t="s">
        <v>3192</v>
      </c>
      <c r="E965" s="53" t="s">
        <v>3253</v>
      </c>
    </row>
    <row r="966" spans="1:5" hidden="1">
      <c r="A966" s="53" t="s">
        <v>3254</v>
      </c>
      <c r="B966" s="53" t="s">
        <v>3190</v>
      </c>
      <c r="C966" s="53" t="s">
        <v>3255</v>
      </c>
      <c r="D966" s="53" t="s">
        <v>3192</v>
      </c>
      <c r="E966" s="53" t="s">
        <v>3256</v>
      </c>
    </row>
    <row r="967" spans="1:5" hidden="1">
      <c r="A967" s="53" t="s">
        <v>3257</v>
      </c>
      <c r="B967" s="53" t="s">
        <v>3190</v>
      </c>
      <c r="C967" s="53" t="s">
        <v>3258</v>
      </c>
      <c r="D967" s="53" t="s">
        <v>3192</v>
      </c>
      <c r="E967" s="53" t="s">
        <v>3259</v>
      </c>
    </row>
    <row r="968" spans="1:5" hidden="1">
      <c r="A968" s="53" t="s">
        <v>3260</v>
      </c>
      <c r="B968" s="53" t="s">
        <v>3190</v>
      </c>
      <c r="C968" s="53" t="s">
        <v>3261</v>
      </c>
      <c r="D968" s="53" t="s">
        <v>3192</v>
      </c>
      <c r="E968" s="53" t="s">
        <v>3262</v>
      </c>
    </row>
    <row r="969" spans="1:5" hidden="1">
      <c r="A969" s="53" t="s">
        <v>3263</v>
      </c>
      <c r="B969" s="53" t="s">
        <v>3190</v>
      </c>
      <c r="C969" s="53" t="s">
        <v>3264</v>
      </c>
      <c r="D969" s="53" t="s">
        <v>3192</v>
      </c>
      <c r="E969" s="53" t="s">
        <v>3265</v>
      </c>
    </row>
    <row r="970" spans="1:5" hidden="1">
      <c r="A970" s="53" t="s">
        <v>3266</v>
      </c>
      <c r="B970" s="53" t="s">
        <v>3190</v>
      </c>
      <c r="C970" s="53" t="s">
        <v>3267</v>
      </c>
      <c r="D970" s="53" t="s">
        <v>3192</v>
      </c>
      <c r="E970" s="53" t="s">
        <v>3268</v>
      </c>
    </row>
    <row r="971" spans="1:5" hidden="1">
      <c r="A971" s="53" t="s">
        <v>3269</v>
      </c>
      <c r="B971" s="53" t="s">
        <v>3190</v>
      </c>
      <c r="C971" s="53" t="s">
        <v>3270</v>
      </c>
      <c r="D971" s="53" t="s">
        <v>3192</v>
      </c>
      <c r="E971" s="53" t="s">
        <v>3271</v>
      </c>
    </row>
    <row r="972" spans="1:5" hidden="1">
      <c r="A972" s="53" t="s">
        <v>3272</v>
      </c>
      <c r="B972" s="53" t="s">
        <v>3190</v>
      </c>
      <c r="C972" s="53" t="s">
        <v>3273</v>
      </c>
      <c r="D972" s="53" t="s">
        <v>3192</v>
      </c>
      <c r="E972" s="53" t="s">
        <v>3274</v>
      </c>
    </row>
    <row r="973" spans="1:5" hidden="1">
      <c r="A973" s="53" t="s">
        <v>3275</v>
      </c>
      <c r="B973" s="53" t="s">
        <v>3190</v>
      </c>
      <c r="C973" s="53" t="s">
        <v>3276</v>
      </c>
      <c r="D973" s="53" t="s">
        <v>3192</v>
      </c>
      <c r="E973" s="53" t="s">
        <v>3277</v>
      </c>
    </row>
    <row r="974" spans="1:5" hidden="1">
      <c r="A974" s="53" t="s">
        <v>3278</v>
      </c>
      <c r="B974" s="53" t="s">
        <v>3190</v>
      </c>
      <c r="C974" s="53" t="s">
        <v>3279</v>
      </c>
      <c r="D974" s="53" t="s">
        <v>3192</v>
      </c>
      <c r="E974" s="53" t="s">
        <v>3280</v>
      </c>
    </row>
    <row r="975" spans="1:5" hidden="1">
      <c r="A975" s="53" t="s">
        <v>3281</v>
      </c>
      <c r="B975" s="53" t="s">
        <v>3190</v>
      </c>
      <c r="C975" s="53" t="s">
        <v>3282</v>
      </c>
      <c r="D975" s="53" t="s">
        <v>3192</v>
      </c>
      <c r="E975" s="53" t="s">
        <v>3283</v>
      </c>
    </row>
    <row r="976" spans="1:5" hidden="1">
      <c r="A976" s="53" t="s">
        <v>3284</v>
      </c>
      <c r="B976" s="53" t="s">
        <v>3190</v>
      </c>
      <c r="C976" s="53" t="s">
        <v>3285</v>
      </c>
      <c r="D976" s="53" t="s">
        <v>3192</v>
      </c>
      <c r="E976" s="53" t="s">
        <v>3286</v>
      </c>
    </row>
    <row r="977" spans="1:5" hidden="1">
      <c r="A977" s="53" t="s">
        <v>3287</v>
      </c>
      <c r="B977" s="53" t="s">
        <v>3190</v>
      </c>
      <c r="C977" s="53" t="s">
        <v>3288</v>
      </c>
      <c r="D977" s="53" t="s">
        <v>3192</v>
      </c>
      <c r="E977" s="53" t="s">
        <v>3289</v>
      </c>
    </row>
    <row r="978" spans="1:5" hidden="1">
      <c r="A978" s="53" t="s">
        <v>3290</v>
      </c>
      <c r="B978" s="53" t="s">
        <v>3190</v>
      </c>
      <c r="C978" s="53" t="s">
        <v>3291</v>
      </c>
      <c r="D978" s="53" t="s">
        <v>3192</v>
      </c>
      <c r="E978" s="53" t="s">
        <v>3292</v>
      </c>
    </row>
    <row r="979" spans="1:5" hidden="1">
      <c r="A979" s="53" t="s">
        <v>3293</v>
      </c>
      <c r="B979" s="53" t="s">
        <v>3190</v>
      </c>
      <c r="C979" s="53" t="s">
        <v>3294</v>
      </c>
      <c r="D979" s="53" t="s">
        <v>3192</v>
      </c>
      <c r="E979" s="53" t="s">
        <v>3295</v>
      </c>
    </row>
    <row r="980" spans="1:5" hidden="1">
      <c r="A980" s="53" t="s">
        <v>3296</v>
      </c>
      <c r="B980" s="53" t="s">
        <v>3190</v>
      </c>
      <c r="C980" s="53" t="s">
        <v>3297</v>
      </c>
      <c r="D980" s="53" t="s">
        <v>3192</v>
      </c>
      <c r="E980" s="53" t="s">
        <v>339</v>
      </c>
    </row>
    <row r="981" spans="1:5" hidden="1">
      <c r="A981" s="53" t="s">
        <v>3298</v>
      </c>
      <c r="B981" s="53" t="s">
        <v>3190</v>
      </c>
      <c r="C981" s="53" t="s">
        <v>3181</v>
      </c>
      <c r="D981" s="53" t="s">
        <v>3192</v>
      </c>
      <c r="E981" s="53" t="s">
        <v>3182</v>
      </c>
    </row>
    <row r="982" spans="1:5" hidden="1">
      <c r="A982" s="53" t="s">
        <v>3299</v>
      </c>
      <c r="B982" s="53" t="s">
        <v>3190</v>
      </c>
      <c r="C982" s="53" t="s">
        <v>3300</v>
      </c>
      <c r="D982" s="53" t="s">
        <v>3192</v>
      </c>
      <c r="E982" s="53" t="s">
        <v>3301</v>
      </c>
    </row>
    <row r="983" spans="1:5" hidden="1">
      <c r="A983" s="53" t="s">
        <v>3302</v>
      </c>
      <c r="B983" s="53" t="s">
        <v>3190</v>
      </c>
      <c r="C983" s="53" t="s">
        <v>3303</v>
      </c>
      <c r="D983" s="53" t="s">
        <v>3192</v>
      </c>
      <c r="E983" s="53" t="s">
        <v>3304</v>
      </c>
    </row>
    <row r="984" spans="1:5" hidden="1">
      <c r="A984" s="53" t="s">
        <v>3305</v>
      </c>
      <c r="B984" s="53" t="s">
        <v>3190</v>
      </c>
      <c r="C984" s="53" t="s">
        <v>3306</v>
      </c>
      <c r="D984" s="53" t="s">
        <v>3192</v>
      </c>
      <c r="E984" s="53" t="s">
        <v>3307</v>
      </c>
    </row>
    <row r="985" spans="1:5" hidden="1">
      <c r="A985" s="53" t="s">
        <v>3308</v>
      </c>
      <c r="B985" s="53" t="s">
        <v>3190</v>
      </c>
      <c r="C985" s="53" t="s">
        <v>3309</v>
      </c>
      <c r="D985" s="53" t="s">
        <v>3192</v>
      </c>
      <c r="E985" s="53" t="s">
        <v>3310</v>
      </c>
    </row>
    <row r="986" spans="1:5" hidden="1">
      <c r="A986" s="53" t="s">
        <v>3311</v>
      </c>
      <c r="B986" s="53" t="s">
        <v>3312</v>
      </c>
      <c r="C986" s="53" t="s">
        <v>3313</v>
      </c>
      <c r="D986" s="53" t="s">
        <v>3314</v>
      </c>
      <c r="E986" s="53" t="s">
        <v>3315</v>
      </c>
    </row>
    <row r="987" spans="1:5" hidden="1">
      <c r="A987" s="53" t="s">
        <v>3316</v>
      </c>
      <c r="B987" s="53" t="s">
        <v>3312</v>
      </c>
      <c r="C987" s="53" t="s">
        <v>3317</v>
      </c>
      <c r="D987" s="53" t="s">
        <v>3314</v>
      </c>
      <c r="E987" s="53" t="s">
        <v>3318</v>
      </c>
    </row>
    <row r="988" spans="1:5" hidden="1">
      <c r="A988" s="53" t="s">
        <v>3319</v>
      </c>
      <c r="B988" s="53" t="s">
        <v>3312</v>
      </c>
      <c r="C988" s="53" t="s">
        <v>3320</v>
      </c>
      <c r="D988" s="53" t="s">
        <v>3314</v>
      </c>
      <c r="E988" s="53" t="s">
        <v>3321</v>
      </c>
    </row>
    <row r="989" spans="1:5" hidden="1">
      <c r="A989" s="53" t="s">
        <v>3322</v>
      </c>
      <c r="B989" s="53" t="s">
        <v>3312</v>
      </c>
      <c r="C989" s="53" t="s">
        <v>3323</v>
      </c>
      <c r="D989" s="53" t="s">
        <v>3314</v>
      </c>
      <c r="E989" s="53" t="s">
        <v>3324</v>
      </c>
    </row>
    <row r="990" spans="1:5" hidden="1">
      <c r="A990" s="53" t="s">
        <v>3325</v>
      </c>
      <c r="B990" s="53" t="s">
        <v>3312</v>
      </c>
      <c r="C990" s="53" t="s">
        <v>3326</v>
      </c>
      <c r="D990" s="53" t="s">
        <v>3314</v>
      </c>
      <c r="E990" s="53" t="s">
        <v>3327</v>
      </c>
    </row>
    <row r="991" spans="1:5" hidden="1">
      <c r="A991" s="53" t="s">
        <v>3328</v>
      </c>
      <c r="B991" s="53" t="s">
        <v>3312</v>
      </c>
      <c r="C991" s="53" t="s">
        <v>3329</v>
      </c>
      <c r="D991" s="53" t="s">
        <v>3314</v>
      </c>
      <c r="E991" s="53" t="s">
        <v>3330</v>
      </c>
    </row>
    <row r="992" spans="1:5" hidden="1">
      <c r="A992" s="53" t="s">
        <v>3331</v>
      </c>
      <c r="B992" s="53" t="s">
        <v>3312</v>
      </c>
      <c r="C992" s="53" t="s">
        <v>3332</v>
      </c>
      <c r="D992" s="53" t="s">
        <v>3314</v>
      </c>
      <c r="E992" s="53" t="s">
        <v>3333</v>
      </c>
    </row>
    <row r="993" spans="1:5" hidden="1">
      <c r="A993" s="53" t="s">
        <v>3334</v>
      </c>
      <c r="B993" s="53" t="s">
        <v>3312</v>
      </c>
      <c r="C993" s="53" t="s">
        <v>3335</v>
      </c>
      <c r="D993" s="53" t="s">
        <v>3314</v>
      </c>
      <c r="E993" s="53" t="s">
        <v>3336</v>
      </c>
    </row>
    <row r="994" spans="1:5" hidden="1">
      <c r="A994" s="53" t="s">
        <v>3337</v>
      </c>
      <c r="B994" s="53" t="s">
        <v>3312</v>
      </c>
      <c r="C994" s="53" t="s">
        <v>3338</v>
      </c>
      <c r="D994" s="53" t="s">
        <v>3314</v>
      </c>
      <c r="E994" s="53" t="s">
        <v>3339</v>
      </c>
    </row>
    <row r="995" spans="1:5" hidden="1">
      <c r="A995" s="53" t="s">
        <v>3340</v>
      </c>
      <c r="B995" s="53" t="s">
        <v>3312</v>
      </c>
      <c r="C995" s="53" t="s">
        <v>3341</v>
      </c>
      <c r="D995" s="53" t="s">
        <v>3314</v>
      </c>
      <c r="E995" s="53" t="s">
        <v>3342</v>
      </c>
    </row>
    <row r="996" spans="1:5" hidden="1">
      <c r="A996" s="53" t="s">
        <v>3343</v>
      </c>
      <c r="B996" s="53" t="s">
        <v>3312</v>
      </c>
      <c r="C996" s="53" t="s">
        <v>3344</v>
      </c>
      <c r="D996" s="53" t="s">
        <v>3314</v>
      </c>
      <c r="E996" s="53" t="s">
        <v>3345</v>
      </c>
    </row>
    <row r="997" spans="1:5" hidden="1">
      <c r="A997" s="53" t="s">
        <v>3346</v>
      </c>
      <c r="B997" s="53" t="s">
        <v>3312</v>
      </c>
      <c r="C997" s="53" t="s">
        <v>3347</v>
      </c>
      <c r="D997" s="53" t="s">
        <v>3314</v>
      </c>
      <c r="E997" s="53" t="s">
        <v>3348</v>
      </c>
    </row>
    <row r="998" spans="1:5" hidden="1">
      <c r="A998" s="53" t="s">
        <v>3349</v>
      </c>
      <c r="B998" s="53" t="s">
        <v>3312</v>
      </c>
      <c r="C998" s="53" t="s">
        <v>3350</v>
      </c>
      <c r="D998" s="53" t="s">
        <v>3314</v>
      </c>
      <c r="E998" s="53" t="s">
        <v>3351</v>
      </c>
    </row>
    <row r="999" spans="1:5" hidden="1">
      <c r="A999" s="53" t="s">
        <v>3352</v>
      </c>
      <c r="B999" s="53" t="s">
        <v>3312</v>
      </c>
      <c r="C999" s="53" t="s">
        <v>3353</v>
      </c>
      <c r="D999" s="53" t="s">
        <v>3314</v>
      </c>
      <c r="E999" s="53" t="s">
        <v>3354</v>
      </c>
    </row>
    <row r="1000" spans="1:5" hidden="1">
      <c r="A1000" s="53" t="s">
        <v>3355</v>
      </c>
      <c r="B1000" s="53" t="s">
        <v>3312</v>
      </c>
      <c r="C1000" s="53" t="s">
        <v>3356</v>
      </c>
      <c r="D1000" s="53" t="s">
        <v>3314</v>
      </c>
      <c r="E1000" s="53" t="s">
        <v>3357</v>
      </c>
    </row>
    <row r="1001" spans="1:5" hidden="1">
      <c r="A1001" s="53" t="s">
        <v>3358</v>
      </c>
      <c r="B1001" s="53" t="s">
        <v>3312</v>
      </c>
      <c r="C1001" s="53" t="s">
        <v>3359</v>
      </c>
      <c r="D1001" s="53" t="s">
        <v>3314</v>
      </c>
      <c r="E1001" s="53" t="s">
        <v>3360</v>
      </c>
    </row>
    <row r="1002" spans="1:5" hidden="1">
      <c r="A1002" s="53" t="s">
        <v>3361</v>
      </c>
      <c r="B1002" s="53" t="s">
        <v>3312</v>
      </c>
      <c r="C1002" s="53" t="s">
        <v>3362</v>
      </c>
      <c r="D1002" s="53" t="s">
        <v>3314</v>
      </c>
      <c r="E1002" s="53" t="s">
        <v>3363</v>
      </c>
    </row>
    <row r="1003" spans="1:5" hidden="1">
      <c r="A1003" s="53" t="s">
        <v>3364</v>
      </c>
      <c r="B1003" s="53" t="s">
        <v>3312</v>
      </c>
      <c r="C1003" s="53" t="s">
        <v>740</v>
      </c>
      <c r="D1003" s="53" t="s">
        <v>3314</v>
      </c>
      <c r="E1003" s="53" t="s">
        <v>3365</v>
      </c>
    </row>
    <row r="1004" spans="1:5" hidden="1">
      <c r="A1004" s="53" t="s">
        <v>3366</v>
      </c>
      <c r="B1004" s="53" t="s">
        <v>3312</v>
      </c>
      <c r="C1004" s="53" t="s">
        <v>3367</v>
      </c>
      <c r="D1004" s="53" t="s">
        <v>3314</v>
      </c>
      <c r="E1004" s="53" t="s">
        <v>3368</v>
      </c>
    </row>
    <row r="1005" spans="1:5" hidden="1">
      <c r="A1005" s="53" t="s">
        <v>3369</v>
      </c>
      <c r="B1005" s="53" t="s">
        <v>3312</v>
      </c>
      <c r="C1005" s="53" t="s">
        <v>3370</v>
      </c>
      <c r="D1005" s="53" t="s">
        <v>3314</v>
      </c>
      <c r="E1005" s="53" t="s">
        <v>3371</v>
      </c>
    </row>
    <row r="1006" spans="1:5" hidden="1">
      <c r="A1006" s="53" t="s">
        <v>3372</v>
      </c>
      <c r="B1006" s="53" t="s">
        <v>3312</v>
      </c>
      <c r="C1006" s="53" t="s">
        <v>3373</v>
      </c>
      <c r="D1006" s="53" t="s">
        <v>3314</v>
      </c>
      <c r="E1006" s="53" t="s">
        <v>3374</v>
      </c>
    </row>
    <row r="1007" spans="1:5" hidden="1">
      <c r="A1007" s="53" t="s">
        <v>3375</v>
      </c>
      <c r="B1007" s="53" t="s">
        <v>3312</v>
      </c>
      <c r="C1007" s="53" t="s">
        <v>3376</v>
      </c>
      <c r="D1007" s="53" t="s">
        <v>3314</v>
      </c>
      <c r="E1007" s="53" t="s">
        <v>3377</v>
      </c>
    </row>
    <row r="1008" spans="1:5" hidden="1">
      <c r="A1008" s="53" t="s">
        <v>3378</v>
      </c>
      <c r="B1008" s="53" t="s">
        <v>3312</v>
      </c>
      <c r="C1008" s="53" t="s">
        <v>3379</v>
      </c>
      <c r="D1008" s="53" t="s">
        <v>3314</v>
      </c>
      <c r="E1008" s="53" t="s">
        <v>3380</v>
      </c>
    </row>
    <row r="1009" spans="1:5" hidden="1">
      <c r="A1009" s="53" t="s">
        <v>3381</v>
      </c>
      <c r="B1009" s="53" t="s">
        <v>3312</v>
      </c>
      <c r="C1009" s="53" t="s">
        <v>3382</v>
      </c>
      <c r="D1009" s="53" t="s">
        <v>3314</v>
      </c>
      <c r="E1009" s="53" t="s">
        <v>3383</v>
      </c>
    </row>
    <row r="1010" spans="1:5" hidden="1">
      <c r="A1010" s="53" t="s">
        <v>3384</v>
      </c>
      <c r="B1010" s="53" t="s">
        <v>3312</v>
      </c>
      <c r="C1010" s="53" t="s">
        <v>3385</v>
      </c>
      <c r="D1010" s="53" t="s">
        <v>3314</v>
      </c>
      <c r="E1010" s="53" t="s">
        <v>3386</v>
      </c>
    </row>
    <row r="1011" spans="1:5" hidden="1">
      <c r="A1011" s="53" t="s">
        <v>3387</v>
      </c>
      <c r="B1011" s="53" t="s">
        <v>3312</v>
      </c>
      <c r="C1011" s="53" t="s">
        <v>3388</v>
      </c>
      <c r="D1011" s="53" t="s">
        <v>3314</v>
      </c>
      <c r="E1011" s="53" t="s">
        <v>3389</v>
      </c>
    </row>
    <row r="1012" spans="1:5" hidden="1">
      <c r="A1012" s="53" t="s">
        <v>3390</v>
      </c>
      <c r="B1012" s="53" t="s">
        <v>3312</v>
      </c>
      <c r="C1012" s="53" t="s">
        <v>3391</v>
      </c>
      <c r="D1012" s="53" t="s">
        <v>3314</v>
      </c>
      <c r="E1012" s="53" t="s">
        <v>3392</v>
      </c>
    </row>
    <row r="1013" spans="1:5" hidden="1">
      <c r="A1013" s="53" t="s">
        <v>3393</v>
      </c>
      <c r="B1013" s="53" t="s">
        <v>3312</v>
      </c>
      <c r="C1013" s="53" t="s">
        <v>3394</v>
      </c>
      <c r="D1013" s="53" t="s">
        <v>3314</v>
      </c>
      <c r="E1013" s="53" t="s">
        <v>3395</v>
      </c>
    </row>
    <row r="1014" spans="1:5" hidden="1">
      <c r="A1014" s="53" t="s">
        <v>3396</v>
      </c>
      <c r="B1014" s="53" t="s">
        <v>3312</v>
      </c>
      <c r="C1014" s="53" t="s">
        <v>3397</v>
      </c>
      <c r="D1014" s="53" t="s">
        <v>3314</v>
      </c>
      <c r="E1014" s="53" t="s">
        <v>3398</v>
      </c>
    </row>
    <row r="1015" spans="1:5" hidden="1">
      <c r="A1015" s="53" t="s">
        <v>3399</v>
      </c>
      <c r="B1015" s="53" t="s">
        <v>3312</v>
      </c>
      <c r="C1015" s="53" t="s">
        <v>3400</v>
      </c>
      <c r="D1015" s="53" t="s">
        <v>3314</v>
      </c>
      <c r="E1015" s="53" t="s">
        <v>3401</v>
      </c>
    </row>
    <row r="1016" spans="1:5" hidden="1">
      <c r="A1016" s="53" t="s">
        <v>3402</v>
      </c>
      <c r="B1016" s="53" t="s">
        <v>3312</v>
      </c>
      <c r="C1016" s="53" t="s">
        <v>3403</v>
      </c>
      <c r="D1016" s="53" t="s">
        <v>3314</v>
      </c>
      <c r="E1016" s="53" t="s">
        <v>3404</v>
      </c>
    </row>
    <row r="1017" spans="1:5" hidden="1">
      <c r="A1017" s="53" t="s">
        <v>3405</v>
      </c>
      <c r="B1017" s="53" t="s">
        <v>3312</v>
      </c>
      <c r="C1017" s="53" t="s">
        <v>3406</v>
      </c>
      <c r="D1017" s="53" t="s">
        <v>3314</v>
      </c>
      <c r="E1017" s="53" t="s">
        <v>3407</v>
      </c>
    </row>
    <row r="1018" spans="1:5" hidden="1">
      <c r="A1018" s="53" t="s">
        <v>3408</v>
      </c>
      <c r="B1018" s="53" t="s">
        <v>3312</v>
      </c>
      <c r="C1018" s="53" t="s">
        <v>3409</v>
      </c>
      <c r="D1018" s="53" t="s">
        <v>3314</v>
      </c>
      <c r="E1018" s="53" t="s">
        <v>3410</v>
      </c>
    </row>
    <row r="1019" spans="1:5" hidden="1">
      <c r="A1019" s="53" t="s">
        <v>3411</v>
      </c>
      <c r="B1019" s="53" t="s">
        <v>3312</v>
      </c>
      <c r="C1019" s="53" t="s">
        <v>3412</v>
      </c>
      <c r="D1019" s="53" t="s">
        <v>3314</v>
      </c>
      <c r="E1019" s="53" t="s">
        <v>3413</v>
      </c>
    </row>
    <row r="1020" spans="1:5" hidden="1">
      <c r="A1020" s="53" t="s">
        <v>3414</v>
      </c>
      <c r="B1020" s="53" t="s">
        <v>3312</v>
      </c>
      <c r="C1020" s="53" t="s">
        <v>3415</v>
      </c>
      <c r="D1020" s="53" t="s">
        <v>3314</v>
      </c>
      <c r="E1020" s="53" t="s">
        <v>3416</v>
      </c>
    </row>
    <row r="1021" spans="1:5" hidden="1">
      <c r="A1021" s="53" t="s">
        <v>3417</v>
      </c>
      <c r="B1021" s="53" t="s">
        <v>3312</v>
      </c>
      <c r="C1021" s="53" t="s">
        <v>3418</v>
      </c>
      <c r="D1021" s="53" t="s">
        <v>3314</v>
      </c>
      <c r="E1021" s="53" t="s">
        <v>3419</v>
      </c>
    </row>
    <row r="1022" spans="1:5" hidden="1">
      <c r="A1022" s="53" t="s">
        <v>3420</v>
      </c>
      <c r="B1022" s="53" t="s">
        <v>3312</v>
      </c>
      <c r="C1022" s="53" t="s">
        <v>3421</v>
      </c>
      <c r="D1022" s="53" t="s">
        <v>3314</v>
      </c>
      <c r="E1022" s="53" t="s">
        <v>3422</v>
      </c>
    </row>
    <row r="1023" spans="1:5" hidden="1">
      <c r="A1023" s="53" t="s">
        <v>3423</v>
      </c>
      <c r="B1023" s="53" t="s">
        <v>3312</v>
      </c>
      <c r="C1023" s="53" t="s">
        <v>2281</v>
      </c>
      <c r="D1023" s="53" t="s">
        <v>3314</v>
      </c>
      <c r="E1023" s="53" t="s">
        <v>2282</v>
      </c>
    </row>
    <row r="1024" spans="1:5" hidden="1">
      <c r="A1024" s="53" t="s">
        <v>3424</v>
      </c>
      <c r="B1024" s="53" t="s">
        <v>3312</v>
      </c>
      <c r="C1024" s="53" t="s">
        <v>3425</v>
      </c>
      <c r="D1024" s="53" t="s">
        <v>3314</v>
      </c>
      <c r="E1024" s="53" t="s">
        <v>3426</v>
      </c>
    </row>
    <row r="1025" spans="1:5" hidden="1">
      <c r="A1025" s="53" t="s">
        <v>3427</v>
      </c>
      <c r="B1025" s="53" t="s">
        <v>3428</v>
      </c>
      <c r="C1025" s="53" t="s">
        <v>3429</v>
      </c>
      <c r="D1025" s="53" t="s">
        <v>3430</v>
      </c>
      <c r="E1025" s="53" t="s">
        <v>3431</v>
      </c>
    </row>
    <row r="1026" spans="1:5" hidden="1">
      <c r="A1026" s="53" t="s">
        <v>3432</v>
      </c>
      <c r="B1026" s="53" t="s">
        <v>3428</v>
      </c>
      <c r="C1026" s="53" t="s">
        <v>3433</v>
      </c>
      <c r="D1026" s="53" t="s">
        <v>3430</v>
      </c>
      <c r="E1026" s="53" t="s">
        <v>3434</v>
      </c>
    </row>
    <row r="1027" spans="1:5" hidden="1">
      <c r="A1027" s="53" t="s">
        <v>3435</v>
      </c>
      <c r="B1027" s="53" t="s">
        <v>3428</v>
      </c>
      <c r="C1027" s="53" t="s">
        <v>3436</v>
      </c>
      <c r="D1027" s="53" t="s">
        <v>3430</v>
      </c>
      <c r="E1027" s="53" t="s">
        <v>3437</v>
      </c>
    </row>
    <row r="1028" spans="1:5" hidden="1">
      <c r="A1028" s="53" t="s">
        <v>3438</v>
      </c>
      <c r="B1028" s="53" t="s">
        <v>3428</v>
      </c>
      <c r="C1028" s="53" t="s">
        <v>3439</v>
      </c>
      <c r="D1028" s="53" t="s">
        <v>3430</v>
      </c>
      <c r="E1028" s="53" t="s">
        <v>3440</v>
      </c>
    </row>
    <row r="1029" spans="1:5" hidden="1">
      <c r="A1029" s="53" t="s">
        <v>3441</v>
      </c>
      <c r="B1029" s="53" t="s">
        <v>3428</v>
      </c>
      <c r="C1029" s="53" t="s">
        <v>3442</v>
      </c>
      <c r="D1029" s="53" t="s">
        <v>3430</v>
      </c>
      <c r="E1029" s="53" t="s">
        <v>3443</v>
      </c>
    </row>
    <row r="1030" spans="1:5" hidden="1">
      <c r="A1030" s="53" t="s">
        <v>3444</v>
      </c>
      <c r="B1030" s="53" t="s">
        <v>3428</v>
      </c>
      <c r="C1030" s="53" t="s">
        <v>3445</v>
      </c>
      <c r="D1030" s="53" t="s">
        <v>3430</v>
      </c>
      <c r="E1030" s="53" t="s">
        <v>3446</v>
      </c>
    </row>
    <row r="1031" spans="1:5" hidden="1">
      <c r="A1031" s="53" t="s">
        <v>3447</v>
      </c>
      <c r="B1031" s="53" t="s">
        <v>3428</v>
      </c>
      <c r="C1031" s="53" t="s">
        <v>3448</v>
      </c>
      <c r="D1031" s="53" t="s">
        <v>3430</v>
      </c>
      <c r="E1031" s="53" t="s">
        <v>3449</v>
      </c>
    </row>
    <row r="1032" spans="1:5" hidden="1">
      <c r="A1032" s="53" t="s">
        <v>3450</v>
      </c>
      <c r="B1032" s="53" t="s">
        <v>3428</v>
      </c>
      <c r="C1032" s="53" t="s">
        <v>3451</v>
      </c>
      <c r="D1032" s="53" t="s">
        <v>3430</v>
      </c>
      <c r="E1032" s="53" t="s">
        <v>3452</v>
      </c>
    </row>
    <row r="1033" spans="1:5" hidden="1">
      <c r="A1033" s="53" t="s">
        <v>3453</v>
      </c>
      <c r="B1033" s="53" t="s">
        <v>3428</v>
      </c>
      <c r="C1033" s="53" t="s">
        <v>3454</v>
      </c>
      <c r="D1033" s="53" t="s">
        <v>3430</v>
      </c>
      <c r="E1033" s="53" t="s">
        <v>3455</v>
      </c>
    </row>
    <row r="1034" spans="1:5" hidden="1">
      <c r="A1034" s="53" t="s">
        <v>3456</v>
      </c>
      <c r="B1034" s="53" t="s">
        <v>3428</v>
      </c>
      <c r="C1034" s="53" t="s">
        <v>3457</v>
      </c>
      <c r="D1034" s="53" t="s">
        <v>3430</v>
      </c>
      <c r="E1034" s="53" t="s">
        <v>3458</v>
      </c>
    </row>
    <row r="1035" spans="1:5" hidden="1">
      <c r="A1035" s="53" t="s">
        <v>3459</v>
      </c>
      <c r="B1035" s="53" t="s">
        <v>3428</v>
      </c>
      <c r="C1035" s="53" t="s">
        <v>3460</v>
      </c>
      <c r="D1035" s="53" t="s">
        <v>3430</v>
      </c>
      <c r="E1035" s="53" t="s">
        <v>3461</v>
      </c>
    </row>
    <row r="1036" spans="1:5" hidden="1">
      <c r="A1036" s="53" t="s">
        <v>3462</v>
      </c>
      <c r="B1036" s="53" t="s">
        <v>3428</v>
      </c>
      <c r="C1036" s="53" t="s">
        <v>3463</v>
      </c>
      <c r="D1036" s="53" t="s">
        <v>3430</v>
      </c>
      <c r="E1036" s="53" t="s">
        <v>3464</v>
      </c>
    </row>
    <row r="1037" spans="1:5" hidden="1">
      <c r="A1037" s="53" t="s">
        <v>3465</v>
      </c>
      <c r="B1037" s="53" t="s">
        <v>3428</v>
      </c>
      <c r="C1037" s="53" t="s">
        <v>3466</v>
      </c>
      <c r="D1037" s="53" t="s">
        <v>3430</v>
      </c>
      <c r="E1037" s="53" t="s">
        <v>3467</v>
      </c>
    </row>
    <row r="1038" spans="1:5" hidden="1">
      <c r="A1038" s="53" t="s">
        <v>3468</v>
      </c>
      <c r="B1038" s="53" t="s">
        <v>3428</v>
      </c>
      <c r="C1038" s="53" t="s">
        <v>3469</v>
      </c>
      <c r="D1038" s="53" t="s">
        <v>3430</v>
      </c>
      <c r="E1038" s="53" t="s">
        <v>3470</v>
      </c>
    </row>
    <row r="1039" spans="1:5" hidden="1">
      <c r="A1039" s="53" t="s">
        <v>3471</v>
      </c>
      <c r="B1039" s="53" t="s">
        <v>3428</v>
      </c>
      <c r="C1039" s="53" t="s">
        <v>3472</v>
      </c>
      <c r="D1039" s="53" t="s">
        <v>3430</v>
      </c>
      <c r="E1039" s="53" t="s">
        <v>3473</v>
      </c>
    </row>
    <row r="1040" spans="1:5" hidden="1">
      <c r="A1040" s="53" t="s">
        <v>3474</v>
      </c>
      <c r="B1040" s="53" t="s">
        <v>3428</v>
      </c>
      <c r="C1040" s="53" t="s">
        <v>3475</v>
      </c>
      <c r="D1040" s="53" t="s">
        <v>3430</v>
      </c>
      <c r="E1040" s="53" t="s">
        <v>3476</v>
      </c>
    </row>
    <row r="1041" spans="1:5" hidden="1">
      <c r="A1041" s="53" t="s">
        <v>3477</v>
      </c>
      <c r="B1041" s="53" t="s">
        <v>3428</v>
      </c>
      <c r="C1041" s="53" t="s">
        <v>2127</v>
      </c>
      <c r="D1041" s="53" t="s">
        <v>3430</v>
      </c>
      <c r="E1041" s="53" t="s">
        <v>2128</v>
      </c>
    </row>
    <row r="1042" spans="1:5" hidden="1">
      <c r="A1042" s="53" t="s">
        <v>3478</v>
      </c>
      <c r="B1042" s="53" t="s">
        <v>3428</v>
      </c>
      <c r="C1042" s="53" t="s">
        <v>340</v>
      </c>
      <c r="D1042" s="53" t="s">
        <v>3430</v>
      </c>
      <c r="E1042" s="53" t="s">
        <v>341</v>
      </c>
    </row>
    <row r="1043" spans="1:5" hidden="1">
      <c r="A1043" s="53" t="s">
        <v>3479</v>
      </c>
      <c r="B1043" s="53" t="s">
        <v>3428</v>
      </c>
      <c r="C1043" s="53" t="s">
        <v>3480</v>
      </c>
      <c r="D1043" s="53" t="s">
        <v>3430</v>
      </c>
      <c r="E1043" s="53" t="s">
        <v>3481</v>
      </c>
    </row>
    <row r="1044" spans="1:5" hidden="1">
      <c r="A1044" s="53" t="s">
        <v>3482</v>
      </c>
      <c r="B1044" s="53" t="s">
        <v>3428</v>
      </c>
      <c r="C1044" s="53" t="s">
        <v>3483</v>
      </c>
      <c r="D1044" s="53" t="s">
        <v>3430</v>
      </c>
      <c r="E1044" s="53" t="s">
        <v>3286</v>
      </c>
    </row>
    <row r="1045" spans="1:5" hidden="1">
      <c r="A1045" s="53" t="s">
        <v>3484</v>
      </c>
      <c r="B1045" s="53" t="s">
        <v>3428</v>
      </c>
      <c r="C1045" s="53" t="s">
        <v>3485</v>
      </c>
      <c r="D1045" s="53" t="s">
        <v>3430</v>
      </c>
      <c r="E1045" s="53" t="s">
        <v>3486</v>
      </c>
    </row>
    <row r="1046" spans="1:5" hidden="1">
      <c r="A1046" s="53" t="s">
        <v>3487</v>
      </c>
      <c r="B1046" s="53" t="s">
        <v>3428</v>
      </c>
      <c r="C1046" s="53" t="s">
        <v>3488</v>
      </c>
      <c r="D1046" s="53" t="s">
        <v>3430</v>
      </c>
      <c r="E1046" s="53" t="s">
        <v>3489</v>
      </c>
    </row>
    <row r="1047" spans="1:5" hidden="1">
      <c r="A1047" s="53" t="s">
        <v>3490</v>
      </c>
      <c r="B1047" s="53" t="s">
        <v>3428</v>
      </c>
      <c r="C1047" s="53" t="s">
        <v>3491</v>
      </c>
      <c r="D1047" s="53" t="s">
        <v>3430</v>
      </c>
      <c r="E1047" s="53" t="s">
        <v>3492</v>
      </c>
    </row>
    <row r="1048" spans="1:5" hidden="1">
      <c r="A1048" s="53" t="s">
        <v>3493</v>
      </c>
      <c r="B1048" s="53" t="s">
        <v>3428</v>
      </c>
      <c r="C1048" s="53" t="s">
        <v>3494</v>
      </c>
      <c r="D1048" s="53" t="s">
        <v>3430</v>
      </c>
      <c r="E1048" s="53" t="s">
        <v>3495</v>
      </c>
    </row>
    <row r="1049" spans="1:5" hidden="1">
      <c r="A1049" s="53" t="s">
        <v>3496</v>
      </c>
      <c r="B1049" s="53" t="s">
        <v>3428</v>
      </c>
      <c r="C1049" s="53" t="s">
        <v>3497</v>
      </c>
      <c r="D1049" s="53" t="s">
        <v>3430</v>
      </c>
      <c r="E1049" s="53" t="s">
        <v>3498</v>
      </c>
    </row>
    <row r="1050" spans="1:5" hidden="1">
      <c r="A1050" s="53" t="s">
        <v>3499</v>
      </c>
      <c r="B1050" s="53" t="s">
        <v>3428</v>
      </c>
      <c r="C1050" s="53" t="s">
        <v>3500</v>
      </c>
      <c r="D1050" s="53" t="s">
        <v>3430</v>
      </c>
      <c r="E1050" s="53" t="s">
        <v>3501</v>
      </c>
    </row>
    <row r="1051" spans="1:5" hidden="1">
      <c r="A1051" s="53" t="s">
        <v>3502</v>
      </c>
      <c r="B1051" s="53" t="s">
        <v>3428</v>
      </c>
      <c r="C1051" s="53" t="s">
        <v>3503</v>
      </c>
      <c r="D1051" s="53" t="s">
        <v>3430</v>
      </c>
      <c r="E1051" s="53" t="s">
        <v>3504</v>
      </c>
    </row>
    <row r="1052" spans="1:5" hidden="1">
      <c r="A1052" s="53" t="s">
        <v>3505</v>
      </c>
      <c r="B1052" s="53" t="s">
        <v>3428</v>
      </c>
      <c r="C1052" s="53" t="s">
        <v>3506</v>
      </c>
      <c r="D1052" s="53" t="s">
        <v>3430</v>
      </c>
      <c r="E1052" s="53" t="s">
        <v>3507</v>
      </c>
    </row>
    <row r="1053" spans="1:5" hidden="1">
      <c r="A1053" s="53" t="s">
        <v>3508</v>
      </c>
      <c r="B1053" s="53" t="s">
        <v>3428</v>
      </c>
      <c r="C1053" s="53" t="s">
        <v>3509</v>
      </c>
      <c r="D1053" s="53" t="s">
        <v>3430</v>
      </c>
      <c r="E1053" s="53" t="s">
        <v>3510</v>
      </c>
    </row>
    <row r="1054" spans="1:5" hidden="1">
      <c r="A1054" s="53" t="s">
        <v>3511</v>
      </c>
      <c r="B1054" s="53" t="s">
        <v>3428</v>
      </c>
      <c r="C1054" s="53" t="s">
        <v>3512</v>
      </c>
      <c r="D1054" s="53" t="s">
        <v>3430</v>
      </c>
      <c r="E1054" s="53" t="s">
        <v>3513</v>
      </c>
    </row>
    <row r="1055" spans="1:5" hidden="1">
      <c r="A1055" s="53" t="s">
        <v>3514</v>
      </c>
      <c r="B1055" s="53" t="s">
        <v>3515</v>
      </c>
      <c r="C1055" s="53" t="s">
        <v>3516</v>
      </c>
      <c r="D1055" s="53" t="s">
        <v>3517</v>
      </c>
      <c r="E1055" s="53" t="s">
        <v>3518</v>
      </c>
    </row>
    <row r="1056" spans="1:5" hidden="1">
      <c r="A1056" s="53" t="s">
        <v>3519</v>
      </c>
      <c r="B1056" s="53" t="s">
        <v>3515</v>
      </c>
      <c r="C1056" s="53" t="s">
        <v>3520</v>
      </c>
      <c r="D1056" s="53" t="s">
        <v>3517</v>
      </c>
      <c r="E1056" s="53" t="s">
        <v>3521</v>
      </c>
    </row>
    <row r="1057" spans="1:5" hidden="1">
      <c r="A1057" s="53" t="s">
        <v>3522</v>
      </c>
      <c r="B1057" s="53" t="s">
        <v>3515</v>
      </c>
      <c r="C1057" s="53" t="s">
        <v>3523</v>
      </c>
      <c r="D1057" s="53" t="s">
        <v>3517</v>
      </c>
      <c r="E1057" s="53" t="s">
        <v>3524</v>
      </c>
    </row>
    <row r="1058" spans="1:5" hidden="1">
      <c r="A1058" s="53" t="s">
        <v>3525</v>
      </c>
      <c r="B1058" s="53" t="s">
        <v>3515</v>
      </c>
      <c r="C1058" s="53" t="s">
        <v>3526</v>
      </c>
      <c r="D1058" s="53" t="s">
        <v>3517</v>
      </c>
      <c r="E1058" s="53" t="s">
        <v>3527</v>
      </c>
    </row>
    <row r="1059" spans="1:5" hidden="1">
      <c r="A1059" s="53" t="s">
        <v>3528</v>
      </c>
      <c r="B1059" s="53" t="s">
        <v>3515</v>
      </c>
      <c r="C1059" s="53" t="s">
        <v>3529</v>
      </c>
      <c r="D1059" s="53" t="s">
        <v>3517</v>
      </c>
      <c r="E1059" s="53" t="s">
        <v>3530</v>
      </c>
    </row>
    <row r="1060" spans="1:5" hidden="1">
      <c r="A1060" s="53" t="s">
        <v>3531</v>
      </c>
      <c r="B1060" s="53" t="s">
        <v>3515</v>
      </c>
      <c r="C1060" s="53" t="s">
        <v>3532</v>
      </c>
      <c r="D1060" s="53" t="s">
        <v>3517</v>
      </c>
      <c r="E1060" s="53" t="s">
        <v>2137</v>
      </c>
    </row>
    <row r="1061" spans="1:5" hidden="1">
      <c r="A1061" s="53" t="s">
        <v>3533</v>
      </c>
      <c r="B1061" s="53" t="s">
        <v>3515</v>
      </c>
      <c r="C1061" s="53" t="s">
        <v>3534</v>
      </c>
      <c r="D1061" s="53" t="s">
        <v>3517</v>
      </c>
      <c r="E1061" s="53" t="s">
        <v>3535</v>
      </c>
    </row>
    <row r="1062" spans="1:5" hidden="1">
      <c r="A1062" s="53" t="s">
        <v>3536</v>
      </c>
      <c r="B1062" s="53" t="s">
        <v>3515</v>
      </c>
      <c r="C1062" s="53" t="s">
        <v>3537</v>
      </c>
      <c r="D1062" s="53" t="s">
        <v>3517</v>
      </c>
      <c r="E1062" s="53" t="s">
        <v>3538</v>
      </c>
    </row>
    <row r="1063" spans="1:5" hidden="1">
      <c r="A1063" s="53" t="s">
        <v>3539</v>
      </c>
      <c r="B1063" s="53" t="s">
        <v>3515</v>
      </c>
      <c r="C1063" s="53" t="s">
        <v>3540</v>
      </c>
      <c r="D1063" s="53" t="s">
        <v>3517</v>
      </c>
      <c r="E1063" s="53" t="s">
        <v>3541</v>
      </c>
    </row>
    <row r="1064" spans="1:5" hidden="1">
      <c r="A1064" s="53" t="s">
        <v>3542</v>
      </c>
      <c r="B1064" s="53" t="s">
        <v>3515</v>
      </c>
      <c r="C1064" s="53" t="s">
        <v>3543</v>
      </c>
      <c r="D1064" s="53" t="s">
        <v>3517</v>
      </c>
      <c r="E1064" s="53" t="s">
        <v>3544</v>
      </c>
    </row>
    <row r="1065" spans="1:5" hidden="1">
      <c r="A1065" s="53" t="s">
        <v>3545</v>
      </c>
      <c r="B1065" s="53" t="s">
        <v>3515</v>
      </c>
      <c r="C1065" s="53" t="s">
        <v>3546</v>
      </c>
      <c r="D1065" s="53" t="s">
        <v>3517</v>
      </c>
      <c r="E1065" s="53" t="s">
        <v>3547</v>
      </c>
    </row>
    <row r="1066" spans="1:5" hidden="1">
      <c r="A1066" s="53" t="s">
        <v>3548</v>
      </c>
      <c r="B1066" s="53" t="s">
        <v>3515</v>
      </c>
      <c r="C1066" s="53" t="s">
        <v>3549</v>
      </c>
      <c r="D1066" s="53" t="s">
        <v>3517</v>
      </c>
      <c r="E1066" s="53" t="s">
        <v>3550</v>
      </c>
    </row>
    <row r="1067" spans="1:5" hidden="1">
      <c r="A1067" s="53" t="s">
        <v>3551</v>
      </c>
      <c r="B1067" s="53" t="s">
        <v>3515</v>
      </c>
      <c r="C1067" s="53" t="s">
        <v>3552</v>
      </c>
      <c r="D1067" s="53" t="s">
        <v>3517</v>
      </c>
      <c r="E1067" s="53" t="s">
        <v>3553</v>
      </c>
    </row>
    <row r="1068" spans="1:5" hidden="1">
      <c r="A1068" s="53" t="s">
        <v>3554</v>
      </c>
      <c r="B1068" s="53" t="s">
        <v>3515</v>
      </c>
      <c r="C1068" s="53" t="s">
        <v>3555</v>
      </c>
      <c r="D1068" s="53" t="s">
        <v>3517</v>
      </c>
      <c r="E1068" s="53" t="s">
        <v>3556</v>
      </c>
    </row>
    <row r="1069" spans="1:5" hidden="1">
      <c r="A1069" s="53" t="s">
        <v>3557</v>
      </c>
      <c r="B1069" s="53" t="s">
        <v>3515</v>
      </c>
      <c r="C1069" s="53" t="s">
        <v>362</v>
      </c>
      <c r="D1069" s="53" t="s">
        <v>3517</v>
      </c>
      <c r="E1069" s="53" t="s">
        <v>363</v>
      </c>
    </row>
    <row r="1070" spans="1:5" hidden="1">
      <c r="A1070" s="53" t="s">
        <v>3558</v>
      </c>
      <c r="B1070" s="53" t="s">
        <v>3515</v>
      </c>
      <c r="C1070" s="53" t="s">
        <v>3559</v>
      </c>
      <c r="D1070" s="53" t="s">
        <v>3517</v>
      </c>
      <c r="E1070" s="53" t="s">
        <v>3560</v>
      </c>
    </row>
    <row r="1071" spans="1:5" hidden="1">
      <c r="A1071" s="53" t="s">
        <v>3561</v>
      </c>
      <c r="B1071" s="53" t="s">
        <v>3515</v>
      </c>
      <c r="C1071" s="53" t="s">
        <v>3562</v>
      </c>
      <c r="D1071" s="53" t="s">
        <v>3517</v>
      </c>
      <c r="E1071" s="53" t="s">
        <v>3563</v>
      </c>
    </row>
    <row r="1072" spans="1:5" hidden="1">
      <c r="A1072" s="53" t="s">
        <v>3564</v>
      </c>
      <c r="B1072" s="53" t="s">
        <v>3515</v>
      </c>
      <c r="C1072" s="53" t="s">
        <v>2962</v>
      </c>
      <c r="D1072" s="53" t="s">
        <v>3517</v>
      </c>
      <c r="E1072" s="53" t="s">
        <v>2963</v>
      </c>
    </row>
    <row r="1073" spans="1:5" hidden="1">
      <c r="A1073" s="53" t="s">
        <v>3565</v>
      </c>
      <c r="B1073" s="53" t="s">
        <v>3515</v>
      </c>
      <c r="C1073" s="53" t="s">
        <v>3566</v>
      </c>
      <c r="D1073" s="53" t="s">
        <v>3517</v>
      </c>
      <c r="E1073" s="53" t="s">
        <v>3567</v>
      </c>
    </row>
    <row r="1074" spans="1:5" hidden="1">
      <c r="A1074" s="53" t="s">
        <v>3568</v>
      </c>
      <c r="B1074" s="53" t="s">
        <v>295</v>
      </c>
      <c r="C1074" s="53" t="s">
        <v>3569</v>
      </c>
      <c r="D1074" s="53" t="s">
        <v>3570</v>
      </c>
      <c r="E1074" s="53" t="s">
        <v>3571</v>
      </c>
    </row>
    <row r="1075" spans="1:5" hidden="1">
      <c r="A1075" s="53" t="s">
        <v>3572</v>
      </c>
      <c r="B1075" s="53" t="s">
        <v>295</v>
      </c>
      <c r="C1075" s="53" t="s">
        <v>3573</v>
      </c>
      <c r="D1075" s="53" t="s">
        <v>3570</v>
      </c>
      <c r="E1075" s="53" t="s">
        <v>3574</v>
      </c>
    </row>
    <row r="1076" spans="1:5" hidden="1">
      <c r="A1076" s="53" t="s">
        <v>3575</v>
      </c>
      <c r="B1076" s="53" t="s">
        <v>295</v>
      </c>
      <c r="C1076" s="53" t="s">
        <v>3576</v>
      </c>
      <c r="D1076" s="53" t="s">
        <v>3570</v>
      </c>
      <c r="E1076" s="53" t="s">
        <v>3577</v>
      </c>
    </row>
    <row r="1077" spans="1:5" hidden="1">
      <c r="A1077" s="53" t="s">
        <v>3578</v>
      </c>
      <c r="B1077" s="53" t="s">
        <v>295</v>
      </c>
      <c r="C1077" s="53" t="s">
        <v>3579</v>
      </c>
      <c r="D1077" s="53" t="s">
        <v>3570</v>
      </c>
      <c r="E1077" s="53" t="s">
        <v>3580</v>
      </c>
    </row>
    <row r="1078" spans="1:5" hidden="1">
      <c r="A1078" s="53" t="s">
        <v>3581</v>
      </c>
      <c r="B1078" s="53" t="s">
        <v>295</v>
      </c>
      <c r="C1078" s="53" t="s">
        <v>3582</v>
      </c>
      <c r="D1078" s="53" t="s">
        <v>3570</v>
      </c>
      <c r="E1078" s="53" t="s">
        <v>3583</v>
      </c>
    </row>
    <row r="1079" spans="1:5" hidden="1">
      <c r="A1079" s="53" t="s">
        <v>3584</v>
      </c>
      <c r="B1079" s="53" t="s">
        <v>295</v>
      </c>
      <c r="C1079" s="53" t="s">
        <v>3585</v>
      </c>
      <c r="D1079" s="53" t="s">
        <v>3570</v>
      </c>
      <c r="E1079" s="53" t="s">
        <v>3586</v>
      </c>
    </row>
    <row r="1080" spans="1:5" hidden="1">
      <c r="A1080" s="53" t="s">
        <v>3587</v>
      </c>
      <c r="B1080" s="53" t="s">
        <v>295</v>
      </c>
      <c r="C1080" s="53" t="s">
        <v>3588</v>
      </c>
      <c r="D1080" s="53" t="s">
        <v>3570</v>
      </c>
      <c r="E1080" s="53" t="s">
        <v>3589</v>
      </c>
    </row>
    <row r="1081" spans="1:5" hidden="1">
      <c r="A1081" s="53" t="s">
        <v>3590</v>
      </c>
      <c r="B1081" s="53" t="s">
        <v>295</v>
      </c>
      <c r="C1081" s="53" t="s">
        <v>3591</v>
      </c>
      <c r="D1081" s="53" t="s">
        <v>3570</v>
      </c>
      <c r="E1081" s="53" t="s">
        <v>3592</v>
      </c>
    </row>
    <row r="1082" spans="1:5" hidden="1">
      <c r="A1082" s="53" t="s">
        <v>3593</v>
      </c>
      <c r="B1082" s="53" t="s">
        <v>295</v>
      </c>
      <c r="C1082" s="53" t="s">
        <v>3594</v>
      </c>
      <c r="D1082" s="53" t="s">
        <v>3570</v>
      </c>
      <c r="E1082" s="53" t="s">
        <v>3595</v>
      </c>
    </row>
    <row r="1083" spans="1:5" hidden="1">
      <c r="A1083" s="53" t="s">
        <v>3596</v>
      </c>
      <c r="B1083" s="53" t="s">
        <v>295</v>
      </c>
      <c r="C1083" s="53" t="s">
        <v>3597</v>
      </c>
      <c r="D1083" s="53" t="s">
        <v>3570</v>
      </c>
      <c r="E1083" s="53" t="s">
        <v>3598</v>
      </c>
    </row>
    <row r="1084" spans="1:5" hidden="1">
      <c r="A1084" s="53" t="s">
        <v>3599</v>
      </c>
      <c r="B1084" s="53" t="s">
        <v>295</v>
      </c>
      <c r="C1084" s="53" t="s">
        <v>3600</v>
      </c>
      <c r="D1084" s="53" t="s">
        <v>3570</v>
      </c>
      <c r="E1084" s="53" t="s">
        <v>3601</v>
      </c>
    </row>
    <row r="1085" spans="1:5" hidden="1">
      <c r="A1085" s="53" t="s">
        <v>3602</v>
      </c>
      <c r="B1085" s="53" t="s">
        <v>295</v>
      </c>
      <c r="C1085" s="53" t="s">
        <v>646</v>
      </c>
      <c r="D1085" s="53" t="s">
        <v>3570</v>
      </c>
      <c r="E1085" s="53" t="s">
        <v>647</v>
      </c>
    </row>
    <row r="1086" spans="1:5" hidden="1">
      <c r="A1086" s="53" t="s">
        <v>3603</v>
      </c>
      <c r="B1086" s="53" t="s">
        <v>295</v>
      </c>
      <c r="C1086" s="53" t="s">
        <v>3604</v>
      </c>
      <c r="D1086" s="53" t="s">
        <v>3570</v>
      </c>
      <c r="E1086" s="53" t="s">
        <v>3605</v>
      </c>
    </row>
    <row r="1087" spans="1:5" hidden="1">
      <c r="A1087" s="53" t="s">
        <v>3606</v>
      </c>
      <c r="B1087" s="53" t="s">
        <v>295</v>
      </c>
      <c r="C1087" s="53" t="s">
        <v>3607</v>
      </c>
      <c r="D1087" s="53" t="s">
        <v>3570</v>
      </c>
      <c r="E1087" s="53" t="s">
        <v>3608</v>
      </c>
    </row>
    <row r="1088" spans="1:5" hidden="1">
      <c r="A1088" s="53" t="s">
        <v>3609</v>
      </c>
      <c r="B1088" s="53" t="s">
        <v>295</v>
      </c>
      <c r="C1088" s="53" t="s">
        <v>3610</v>
      </c>
      <c r="D1088" s="53" t="s">
        <v>3570</v>
      </c>
      <c r="E1088" s="53" t="s">
        <v>3611</v>
      </c>
    </row>
    <row r="1089" spans="1:5" hidden="1">
      <c r="A1089" s="53" t="s">
        <v>3612</v>
      </c>
      <c r="B1089" s="53" t="s">
        <v>295</v>
      </c>
      <c r="C1089" s="53" t="s">
        <v>3613</v>
      </c>
      <c r="D1089" s="53" t="s">
        <v>3570</v>
      </c>
      <c r="E1089" s="53" t="s">
        <v>3614</v>
      </c>
    </row>
    <row r="1090" spans="1:5" hidden="1">
      <c r="A1090" s="53" t="s">
        <v>3615</v>
      </c>
      <c r="B1090" s="53" t="s">
        <v>295</v>
      </c>
      <c r="C1090" s="53" t="s">
        <v>3616</v>
      </c>
      <c r="D1090" s="53" t="s">
        <v>3570</v>
      </c>
      <c r="E1090" s="53" t="s">
        <v>3617</v>
      </c>
    </row>
    <row r="1091" spans="1:5" hidden="1">
      <c r="A1091" s="53" t="s">
        <v>3618</v>
      </c>
      <c r="B1091" s="53" t="s">
        <v>295</v>
      </c>
      <c r="C1091" s="53" t="s">
        <v>3619</v>
      </c>
      <c r="D1091" s="53" t="s">
        <v>3570</v>
      </c>
      <c r="E1091" s="53" t="s">
        <v>3620</v>
      </c>
    </row>
    <row r="1092" spans="1:5" hidden="1">
      <c r="A1092" s="53" t="s">
        <v>3621</v>
      </c>
      <c r="B1092" s="53" t="s">
        <v>295</v>
      </c>
      <c r="C1092" s="53" t="s">
        <v>3622</v>
      </c>
      <c r="D1092" s="53" t="s">
        <v>3570</v>
      </c>
      <c r="E1092" s="53" t="s">
        <v>3623</v>
      </c>
    </row>
    <row r="1093" spans="1:5" hidden="1">
      <c r="A1093" s="53" t="s">
        <v>3624</v>
      </c>
      <c r="B1093" s="53" t="s">
        <v>3625</v>
      </c>
      <c r="C1093" s="53" t="s">
        <v>3626</v>
      </c>
      <c r="D1093" s="53" t="s">
        <v>3627</v>
      </c>
      <c r="E1093" s="53" t="s">
        <v>3628</v>
      </c>
    </row>
    <row r="1094" spans="1:5" hidden="1">
      <c r="A1094" s="53" t="s">
        <v>3629</v>
      </c>
      <c r="B1094" s="53" t="s">
        <v>3625</v>
      </c>
      <c r="C1094" s="53" t="s">
        <v>3630</v>
      </c>
      <c r="D1094" s="53" t="s">
        <v>3627</v>
      </c>
      <c r="E1094" s="53" t="s">
        <v>3631</v>
      </c>
    </row>
    <row r="1095" spans="1:5" hidden="1">
      <c r="A1095" s="53" t="s">
        <v>3632</v>
      </c>
      <c r="B1095" s="53" t="s">
        <v>3625</v>
      </c>
      <c r="C1095" s="53" t="s">
        <v>3633</v>
      </c>
      <c r="D1095" s="53" t="s">
        <v>3627</v>
      </c>
      <c r="E1095" s="53" t="s">
        <v>3634</v>
      </c>
    </row>
    <row r="1096" spans="1:5" hidden="1">
      <c r="A1096" s="53" t="s">
        <v>3635</v>
      </c>
      <c r="B1096" s="53" t="s">
        <v>3625</v>
      </c>
      <c r="C1096" s="53" t="s">
        <v>3636</v>
      </c>
      <c r="D1096" s="53" t="s">
        <v>3627</v>
      </c>
      <c r="E1096" s="53" t="s">
        <v>3637</v>
      </c>
    </row>
    <row r="1097" spans="1:5" hidden="1">
      <c r="A1097" s="53" t="s">
        <v>3638</v>
      </c>
      <c r="B1097" s="53" t="s">
        <v>3625</v>
      </c>
      <c r="C1097" s="53" t="s">
        <v>3639</v>
      </c>
      <c r="D1097" s="53" t="s">
        <v>3627</v>
      </c>
      <c r="E1097" s="53" t="s">
        <v>3640</v>
      </c>
    </row>
    <row r="1098" spans="1:5" hidden="1">
      <c r="A1098" s="53" t="s">
        <v>3641</v>
      </c>
      <c r="B1098" s="53" t="s">
        <v>3625</v>
      </c>
      <c r="C1098" s="53" t="s">
        <v>3642</v>
      </c>
      <c r="D1098" s="53" t="s">
        <v>3627</v>
      </c>
      <c r="E1098" s="53" t="s">
        <v>3643</v>
      </c>
    </row>
    <row r="1099" spans="1:5" hidden="1">
      <c r="A1099" s="53" t="s">
        <v>3644</v>
      </c>
      <c r="B1099" s="53" t="s">
        <v>3625</v>
      </c>
      <c r="C1099" s="53" t="s">
        <v>3645</v>
      </c>
      <c r="D1099" s="53" t="s">
        <v>3627</v>
      </c>
      <c r="E1099" s="53" t="s">
        <v>3646</v>
      </c>
    </row>
    <row r="1100" spans="1:5" hidden="1">
      <c r="A1100" s="53" t="s">
        <v>3647</v>
      </c>
      <c r="B1100" s="53" t="s">
        <v>3625</v>
      </c>
      <c r="C1100" s="53" t="s">
        <v>3648</v>
      </c>
      <c r="D1100" s="53" t="s">
        <v>3627</v>
      </c>
      <c r="E1100" s="53" t="s">
        <v>3649</v>
      </c>
    </row>
    <row r="1101" spans="1:5" hidden="1">
      <c r="A1101" s="53" t="s">
        <v>3650</v>
      </c>
      <c r="B1101" s="53" t="s">
        <v>3625</v>
      </c>
      <c r="C1101" s="53" t="s">
        <v>3651</v>
      </c>
      <c r="D1101" s="53" t="s">
        <v>3627</v>
      </c>
      <c r="E1101" s="53" t="s">
        <v>3652</v>
      </c>
    </row>
    <row r="1102" spans="1:5" hidden="1">
      <c r="A1102" s="53" t="s">
        <v>3653</v>
      </c>
      <c r="B1102" s="53" t="s">
        <v>3625</v>
      </c>
      <c r="C1102" s="53" t="s">
        <v>3654</v>
      </c>
      <c r="D1102" s="53" t="s">
        <v>3627</v>
      </c>
      <c r="E1102" s="53" t="s">
        <v>3655</v>
      </c>
    </row>
    <row r="1103" spans="1:5" hidden="1">
      <c r="A1103" s="53" t="s">
        <v>3656</v>
      </c>
      <c r="B1103" s="53" t="s">
        <v>3625</v>
      </c>
      <c r="C1103" s="53" t="s">
        <v>3657</v>
      </c>
      <c r="D1103" s="53" t="s">
        <v>3627</v>
      </c>
      <c r="E1103" s="53" t="s">
        <v>3658</v>
      </c>
    </row>
    <row r="1104" spans="1:5" hidden="1">
      <c r="A1104" s="53" t="s">
        <v>3659</v>
      </c>
      <c r="B1104" s="53" t="s">
        <v>3625</v>
      </c>
      <c r="C1104" s="53" t="s">
        <v>3660</v>
      </c>
      <c r="D1104" s="53" t="s">
        <v>3627</v>
      </c>
      <c r="E1104" s="53" t="s">
        <v>3661</v>
      </c>
    </row>
    <row r="1105" spans="1:5" hidden="1">
      <c r="A1105" s="53" t="s">
        <v>3662</v>
      </c>
      <c r="B1105" s="53" t="s">
        <v>3625</v>
      </c>
      <c r="C1105" s="53" t="s">
        <v>3663</v>
      </c>
      <c r="D1105" s="53" t="s">
        <v>3627</v>
      </c>
      <c r="E1105" s="53" t="s">
        <v>3664</v>
      </c>
    </row>
    <row r="1106" spans="1:5" hidden="1">
      <c r="A1106" s="53" t="s">
        <v>3665</v>
      </c>
      <c r="B1106" s="53" t="s">
        <v>3625</v>
      </c>
      <c r="C1106" s="53" t="s">
        <v>3666</v>
      </c>
      <c r="D1106" s="53" t="s">
        <v>3627</v>
      </c>
      <c r="E1106" s="53" t="s">
        <v>3667</v>
      </c>
    </row>
    <row r="1107" spans="1:5" hidden="1">
      <c r="A1107" s="53" t="s">
        <v>3668</v>
      </c>
      <c r="B1107" s="53" t="s">
        <v>3625</v>
      </c>
      <c r="C1107" s="53" t="s">
        <v>3669</v>
      </c>
      <c r="D1107" s="53" t="s">
        <v>3627</v>
      </c>
      <c r="E1107" s="53" t="s">
        <v>3670</v>
      </c>
    </row>
    <row r="1108" spans="1:5" hidden="1">
      <c r="A1108" s="53" t="s">
        <v>3671</v>
      </c>
      <c r="B1108" s="53" t="s">
        <v>3625</v>
      </c>
      <c r="C1108" s="53" t="s">
        <v>3672</v>
      </c>
      <c r="D1108" s="53" t="s">
        <v>3627</v>
      </c>
      <c r="E1108" s="53" t="s">
        <v>3673</v>
      </c>
    </row>
    <row r="1109" spans="1:5" hidden="1">
      <c r="A1109" s="53" t="s">
        <v>3674</v>
      </c>
      <c r="B1109" s="53" t="s">
        <v>3625</v>
      </c>
      <c r="C1109" s="53" t="s">
        <v>3675</v>
      </c>
      <c r="D1109" s="53" t="s">
        <v>3627</v>
      </c>
      <c r="E1109" s="53" t="s">
        <v>3676</v>
      </c>
    </row>
    <row r="1110" spans="1:5" hidden="1">
      <c r="A1110" s="53" t="s">
        <v>3677</v>
      </c>
      <c r="B1110" s="53" t="s">
        <v>3625</v>
      </c>
      <c r="C1110" s="53" t="s">
        <v>3678</v>
      </c>
      <c r="D1110" s="53" t="s">
        <v>3627</v>
      </c>
      <c r="E1110" s="53" t="s">
        <v>3679</v>
      </c>
    </row>
    <row r="1111" spans="1:5" hidden="1">
      <c r="A1111" s="53" t="s">
        <v>3680</v>
      </c>
      <c r="B1111" s="53" t="s">
        <v>3625</v>
      </c>
      <c r="C1111" s="53" t="s">
        <v>3681</v>
      </c>
      <c r="D1111" s="53" t="s">
        <v>3627</v>
      </c>
      <c r="E1111" s="53" t="s">
        <v>3682</v>
      </c>
    </row>
    <row r="1112" spans="1:5" hidden="1">
      <c r="A1112" s="53" t="s">
        <v>3683</v>
      </c>
      <c r="B1112" s="53" t="s">
        <v>3625</v>
      </c>
      <c r="C1112" s="53" t="s">
        <v>3684</v>
      </c>
      <c r="D1112" s="53" t="s">
        <v>3627</v>
      </c>
      <c r="E1112" s="53" t="s">
        <v>3685</v>
      </c>
    </row>
    <row r="1113" spans="1:5" hidden="1">
      <c r="A1113" s="53" t="s">
        <v>3686</v>
      </c>
      <c r="B1113" s="53" t="s">
        <v>3625</v>
      </c>
      <c r="C1113" s="53" t="s">
        <v>3687</v>
      </c>
      <c r="D1113" s="53" t="s">
        <v>3627</v>
      </c>
      <c r="E1113" s="53" t="s">
        <v>3688</v>
      </c>
    </row>
    <row r="1114" spans="1:5" hidden="1">
      <c r="A1114" s="53" t="s">
        <v>3689</v>
      </c>
      <c r="B1114" s="53" t="s">
        <v>3625</v>
      </c>
      <c r="C1114" s="53" t="s">
        <v>3690</v>
      </c>
      <c r="D1114" s="53" t="s">
        <v>3627</v>
      </c>
      <c r="E1114" s="53" t="s">
        <v>3691</v>
      </c>
    </row>
    <row r="1115" spans="1:5" hidden="1">
      <c r="A1115" s="53" t="s">
        <v>3692</v>
      </c>
      <c r="B1115" s="53" t="s">
        <v>3625</v>
      </c>
      <c r="C1115" s="53" t="s">
        <v>3693</v>
      </c>
      <c r="D1115" s="53" t="s">
        <v>3627</v>
      </c>
      <c r="E1115" s="53" t="s">
        <v>3694</v>
      </c>
    </row>
    <row r="1116" spans="1:5" hidden="1">
      <c r="A1116" s="53" t="s">
        <v>3695</v>
      </c>
      <c r="B1116" s="53" t="s">
        <v>3625</v>
      </c>
      <c r="C1116" s="53" t="s">
        <v>3696</v>
      </c>
      <c r="D1116" s="53" t="s">
        <v>3627</v>
      </c>
      <c r="E1116" s="53" t="s">
        <v>3697</v>
      </c>
    </row>
    <row r="1117" spans="1:5" hidden="1">
      <c r="A1117" s="53" t="s">
        <v>3698</v>
      </c>
      <c r="B1117" s="53" t="s">
        <v>3625</v>
      </c>
      <c r="C1117" s="53" t="s">
        <v>3699</v>
      </c>
      <c r="D1117" s="53" t="s">
        <v>3627</v>
      </c>
      <c r="E1117" s="53" t="s">
        <v>3700</v>
      </c>
    </row>
    <row r="1118" spans="1:5" hidden="1">
      <c r="A1118" s="53" t="s">
        <v>3701</v>
      </c>
      <c r="B1118" s="53" t="s">
        <v>3625</v>
      </c>
      <c r="C1118" s="53" t="s">
        <v>3702</v>
      </c>
      <c r="D1118" s="53" t="s">
        <v>3627</v>
      </c>
      <c r="E1118" s="53" t="s">
        <v>3179</v>
      </c>
    </row>
    <row r="1119" spans="1:5" hidden="1">
      <c r="A1119" s="53" t="s">
        <v>3703</v>
      </c>
      <c r="B1119" s="53" t="s">
        <v>3625</v>
      </c>
      <c r="C1119" s="53" t="s">
        <v>3704</v>
      </c>
      <c r="D1119" s="53" t="s">
        <v>3627</v>
      </c>
      <c r="E1119" s="53" t="s">
        <v>3705</v>
      </c>
    </row>
    <row r="1120" spans="1:5" hidden="1">
      <c r="A1120" s="53" t="s">
        <v>3706</v>
      </c>
      <c r="B1120" s="53" t="s">
        <v>3707</v>
      </c>
      <c r="C1120" s="53" t="s">
        <v>3708</v>
      </c>
      <c r="D1120" s="53" t="s">
        <v>3709</v>
      </c>
      <c r="E1120" s="53" t="s">
        <v>3710</v>
      </c>
    </row>
    <row r="1121" spans="1:5" hidden="1">
      <c r="A1121" s="53" t="s">
        <v>3711</v>
      </c>
      <c r="B1121" s="53" t="s">
        <v>3707</v>
      </c>
      <c r="C1121" s="53" t="s">
        <v>3712</v>
      </c>
      <c r="D1121" s="53" t="s">
        <v>3709</v>
      </c>
      <c r="E1121" s="53" t="s">
        <v>3713</v>
      </c>
    </row>
    <row r="1122" spans="1:5" hidden="1">
      <c r="A1122" s="53" t="s">
        <v>3714</v>
      </c>
      <c r="B1122" s="53" t="s">
        <v>3707</v>
      </c>
      <c r="C1122" s="53" t="s">
        <v>3715</v>
      </c>
      <c r="D1122" s="53" t="s">
        <v>3709</v>
      </c>
      <c r="E1122" s="53" t="s">
        <v>3716</v>
      </c>
    </row>
    <row r="1123" spans="1:5" hidden="1">
      <c r="A1123" s="53" t="s">
        <v>3717</v>
      </c>
      <c r="B1123" s="53" t="s">
        <v>3707</v>
      </c>
      <c r="C1123" s="53" t="s">
        <v>3718</v>
      </c>
      <c r="D1123" s="53" t="s">
        <v>3709</v>
      </c>
      <c r="E1123" s="53" t="s">
        <v>3719</v>
      </c>
    </row>
    <row r="1124" spans="1:5" hidden="1">
      <c r="A1124" s="53" t="s">
        <v>3720</v>
      </c>
      <c r="B1124" s="53" t="s">
        <v>3707</v>
      </c>
      <c r="C1124" s="53" t="s">
        <v>3721</v>
      </c>
      <c r="D1124" s="53" t="s">
        <v>3709</v>
      </c>
      <c r="E1124" s="53" t="s">
        <v>3722</v>
      </c>
    </row>
    <row r="1125" spans="1:5" hidden="1">
      <c r="A1125" s="53" t="s">
        <v>3723</v>
      </c>
      <c r="B1125" s="53" t="s">
        <v>3707</v>
      </c>
      <c r="C1125" s="53" t="s">
        <v>3724</v>
      </c>
      <c r="D1125" s="53" t="s">
        <v>3709</v>
      </c>
      <c r="E1125" s="53" t="s">
        <v>3725</v>
      </c>
    </row>
    <row r="1126" spans="1:5" hidden="1">
      <c r="A1126" s="53" t="s">
        <v>3726</v>
      </c>
      <c r="B1126" s="53" t="s">
        <v>3707</v>
      </c>
      <c r="C1126" s="53" t="s">
        <v>1690</v>
      </c>
      <c r="D1126" s="53" t="s">
        <v>3709</v>
      </c>
      <c r="E1126" s="53" t="s">
        <v>1691</v>
      </c>
    </row>
    <row r="1127" spans="1:5" hidden="1">
      <c r="A1127" s="53" t="s">
        <v>3727</v>
      </c>
      <c r="B1127" s="53" t="s">
        <v>3707</v>
      </c>
      <c r="C1127" s="53" t="s">
        <v>3728</v>
      </c>
      <c r="D1127" s="53" t="s">
        <v>3709</v>
      </c>
      <c r="E1127" s="53" t="s">
        <v>2783</v>
      </c>
    </row>
    <row r="1128" spans="1:5" hidden="1">
      <c r="A1128" s="53" t="s">
        <v>3729</v>
      </c>
      <c r="B1128" s="53" t="s">
        <v>3707</v>
      </c>
      <c r="C1128" s="53" t="s">
        <v>3730</v>
      </c>
      <c r="D1128" s="53" t="s">
        <v>3709</v>
      </c>
      <c r="E1128" s="53" t="s">
        <v>3731</v>
      </c>
    </row>
    <row r="1129" spans="1:5" hidden="1">
      <c r="A1129" s="53" t="s">
        <v>3732</v>
      </c>
      <c r="B1129" s="53" t="s">
        <v>3707</v>
      </c>
      <c r="C1129" s="53" t="s">
        <v>3733</v>
      </c>
      <c r="D1129" s="53" t="s">
        <v>3709</v>
      </c>
      <c r="E1129" s="53" t="s">
        <v>3734</v>
      </c>
    </row>
    <row r="1130" spans="1:5" hidden="1">
      <c r="A1130" s="53" t="s">
        <v>3735</v>
      </c>
      <c r="B1130" s="53" t="s">
        <v>3707</v>
      </c>
      <c r="C1130" s="53" t="s">
        <v>3736</v>
      </c>
      <c r="D1130" s="53" t="s">
        <v>3709</v>
      </c>
      <c r="E1130" s="53" t="s">
        <v>3737</v>
      </c>
    </row>
    <row r="1131" spans="1:5" hidden="1">
      <c r="A1131" s="53" t="s">
        <v>3738</v>
      </c>
      <c r="B1131" s="53" t="s">
        <v>3707</v>
      </c>
      <c r="C1131" s="53" t="s">
        <v>3739</v>
      </c>
      <c r="D1131" s="53" t="s">
        <v>3709</v>
      </c>
      <c r="E1131" s="53" t="s">
        <v>3740</v>
      </c>
    </row>
    <row r="1132" spans="1:5" hidden="1">
      <c r="A1132" s="53" t="s">
        <v>3741</v>
      </c>
      <c r="B1132" s="53" t="s">
        <v>3707</v>
      </c>
      <c r="C1132" s="53" t="s">
        <v>3742</v>
      </c>
      <c r="D1132" s="53" t="s">
        <v>3709</v>
      </c>
      <c r="E1132" s="53" t="s">
        <v>3743</v>
      </c>
    </row>
    <row r="1133" spans="1:5" hidden="1">
      <c r="A1133" s="53" t="s">
        <v>3744</v>
      </c>
      <c r="B1133" s="53" t="s">
        <v>3707</v>
      </c>
      <c r="C1133" s="53" t="s">
        <v>3745</v>
      </c>
      <c r="D1133" s="53" t="s">
        <v>3709</v>
      </c>
      <c r="E1133" s="53" t="s">
        <v>3746</v>
      </c>
    </row>
    <row r="1134" spans="1:5" hidden="1">
      <c r="A1134" s="53" t="s">
        <v>3747</v>
      </c>
      <c r="B1134" s="53" t="s">
        <v>3707</v>
      </c>
      <c r="C1134" s="53" t="s">
        <v>3748</v>
      </c>
      <c r="D1134" s="53" t="s">
        <v>3709</v>
      </c>
      <c r="E1134" s="53" t="s">
        <v>3749</v>
      </c>
    </row>
    <row r="1135" spans="1:5" hidden="1">
      <c r="A1135" s="53" t="s">
        <v>3750</v>
      </c>
      <c r="B1135" s="53" t="s">
        <v>3707</v>
      </c>
      <c r="C1135" s="53" t="s">
        <v>3751</v>
      </c>
      <c r="D1135" s="53" t="s">
        <v>3709</v>
      </c>
      <c r="E1135" s="53" t="s">
        <v>3752</v>
      </c>
    </row>
    <row r="1136" spans="1:5" hidden="1">
      <c r="A1136" s="53" t="s">
        <v>3753</v>
      </c>
      <c r="B1136" s="53" t="s">
        <v>3707</v>
      </c>
      <c r="C1136" s="53" t="s">
        <v>3754</v>
      </c>
      <c r="D1136" s="53" t="s">
        <v>3709</v>
      </c>
      <c r="E1136" s="53" t="s">
        <v>3755</v>
      </c>
    </row>
    <row r="1137" spans="1:5" hidden="1">
      <c r="A1137" s="53" t="s">
        <v>3756</v>
      </c>
      <c r="B1137" s="53" t="s">
        <v>3707</v>
      </c>
      <c r="C1137" s="53" t="s">
        <v>3757</v>
      </c>
      <c r="D1137" s="53" t="s">
        <v>3709</v>
      </c>
      <c r="E1137" s="53" t="s">
        <v>3758</v>
      </c>
    </row>
    <row r="1138" spans="1:5" hidden="1">
      <c r="A1138" s="53" t="s">
        <v>3759</v>
      </c>
      <c r="B1138" s="53" t="s">
        <v>3707</v>
      </c>
      <c r="C1138" s="53" t="s">
        <v>3760</v>
      </c>
      <c r="D1138" s="53" t="s">
        <v>3709</v>
      </c>
      <c r="E1138" s="53" t="s">
        <v>3761</v>
      </c>
    </row>
    <row r="1139" spans="1:5" hidden="1">
      <c r="A1139" s="53" t="s">
        <v>3762</v>
      </c>
      <c r="B1139" s="53" t="s">
        <v>3707</v>
      </c>
      <c r="C1139" s="53" t="s">
        <v>3763</v>
      </c>
      <c r="D1139" s="53" t="s">
        <v>3709</v>
      </c>
      <c r="E1139" s="53" t="s">
        <v>3764</v>
      </c>
    </row>
    <row r="1140" spans="1:5" hidden="1">
      <c r="A1140" s="53" t="s">
        <v>3765</v>
      </c>
      <c r="B1140" s="53" t="s">
        <v>3707</v>
      </c>
      <c r="C1140" s="53" t="s">
        <v>3766</v>
      </c>
      <c r="D1140" s="53" t="s">
        <v>3709</v>
      </c>
      <c r="E1140" s="53" t="s">
        <v>3767</v>
      </c>
    </row>
    <row r="1141" spans="1:5" hidden="1">
      <c r="A1141" s="53" t="s">
        <v>3768</v>
      </c>
      <c r="B1141" s="53" t="s">
        <v>3707</v>
      </c>
      <c r="C1141" s="53" t="s">
        <v>3769</v>
      </c>
      <c r="D1141" s="53" t="s">
        <v>3709</v>
      </c>
      <c r="E1141" s="53" t="s">
        <v>3770</v>
      </c>
    </row>
    <row r="1142" spans="1:5" hidden="1">
      <c r="A1142" s="53" t="s">
        <v>3771</v>
      </c>
      <c r="B1142" s="53" t="s">
        <v>3707</v>
      </c>
      <c r="C1142" s="53" t="s">
        <v>3772</v>
      </c>
      <c r="D1142" s="53" t="s">
        <v>3709</v>
      </c>
      <c r="E1142" s="53" t="s">
        <v>3773</v>
      </c>
    </row>
    <row r="1143" spans="1:5" hidden="1">
      <c r="A1143" s="53" t="s">
        <v>3774</v>
      </c>
      <c r="B1143" s="53" t="s">
        <v>3775</v>
      </c>
      <c r="C1143" s="53" t="s">
        <v>3776</v>
      </c>
      <c r="D1143" s="53" t="s">
        <v>3777</v>
      </c>
      <c r="E1143" s="53" t="s">
        <v>3778</v>
      </c>
    </row>
    <row r="1144" spans="1:5" hidden="1">
      <c r="A1144" s="53" t="s">
        <v>3779</v>
      </c>
      <c r="B1144" s="53" t="s">
        <v>3775</v>
      </c>
      <c r="C1144" s="53" t="s">
        <v>3780</v>
      </c>
      <c r="D1144" s="53" t="s">
        <v>3777</v>
      </c>
      <c r="E1144" s="53" t="s">
        <v>3781</v>
      </c>
    </row>
    <row r="1145" spans="1:5" hidden="1">
      <c r="A1145" s="53" t="s">
        <v>3782</v>
      </c>
      <c r="B1145" s="53" t="s">
        <v>3775</v>
      </c>
      <c r="C1145" s="53" t="s">
        <v>3783</v>
      </c>
      <c r="D1145" s="53" t="s">
        <v>3777</v>
      </c>
      <c r="E1145" s="53" t="s">
        <v>3784</v>
      </c>
    </row>
    <row r="1146" spans="1:5" hidden="1">
      <c r="A1146" s="53" t="s">
        <v>3785</v>
      </c>
      <c r="B1146" s="53" t="s">
        <v>3775</v>
      </c>
      <c r="C1146" s="53" t="s">
        <v>3786</v>
      </c>
      <c r="D1146" s="53" t="s">
        <v>3777</v>
      </c>
      <c r="E1146" s="53" t="s">
        <v>3787</v>
      </c>
    </row>
    <row r="1147" spans="1:5" hidden="1">
      <c r="A1147" s="53" t="s">
        <v>3788</v>
      </c>
      <c r="B1147" s="53" t="s">
        <v>3775</v>
      </c>
      <c r="C1147" s="53" t="s">
        <v>3789</v>
      </c>
      <c r="D1147" s="53" t="s">
        <v>3777</v>
      </c>
      <c r="E1147" s="53" t="s">
        <v>3790</v>
      </c>
    </row>
    <row r="1148" spans="1:5" hidden="1">
      <c r="A1148" s="53" t="s">
        <v>3791</v>
      </c>
      <c r="B1148" s="53" t="s">
        <v>3775</v>
      </c>
      <c r="C1148" s="53" t="s">
        <v>3792</v>
      </c>
      <c r="D1148" s="53" t="s">
        <v>3777</v>
      </c>
      <c r="E1148" s="53" t="s">
        <v>3793</v>
      </c>
    </row>
    <row r="1149" spans="1:5" hidden="1">
      <c r="A1149" s="53" t="s">
        <v>3794</v>
      </c>
      <c r="B1149" s="53" t="s">
        <v>3775</v>
      </c>
      <c r="C1149" s="53" t="s">
        <v>3795</v>
      </c>
      <c r="D1149" s="53" t="s">
        <v>3777</v>
      </c>
      <c r="E1149" s="53" t="s">
        <v>3796</v>
      </c>
    </row>
    <row r="1150" spans="1:5" hidden="1">
      <c r="A1150" s="53" t="s">
        <v>3797</v>
      </c>
      <c r="B1150" s="53" t="s">
        <v>3775</v>
      </c>
      <c r="C1150" s="53" t="s">
        <v>3798</v>
      </c>
      <c r="D1150" s="53" t="s">
        <v>3777</v>
      </c>
      <c r="E1150" s="53" t="s">
        <v>3799</v>
      </c>
    </row>
    <row r="1151" spans="1:5" hidden="1">
      <c r="A1151" s="53" t="s">
        <v>3800</v>
      </c>
      <c r="B1151" s="53" t="s">
        <v>3775</v>
      </c>
      <c r="C1151" s="53" t="s">
        <v>3801</v>
      </c>
      <c r="D1151" s="53" t="s">
        <v>3777</v>
      </c>
      <c r="E1151" s="53" t="s">
        <v>3802</v>
      </c>
    </row>
    <row r="1152" spans="1:5" hidden="1">
      <c r="A1152" s="53" t="s">
        <v>3803</v>
      </c>
      <c r="B1152" s="53" t="s">
        <v>3775</v>
      </c>
      <c r="C1152" s="53" t="s">
        <v>3804</v>
      </c>
      <c r="D1152" s="53" t="s">
        <v>3777</v>
      </c>
      <c r="E1152" s="53" t="s">
        <v>3805</v>
      </c>
    </row>
    <row r="1153" spans="1:5" hidden="1">
      <c r="A1153" s="53" t="s">
        <v>3806</v>
      </c>
      <c r="B1153" s="53" t="s">
        <v>3775</v>
      </c>
      <c r="C1153" s="53" t="s">
        <v>3807</v>
      </c>
      <c r="D1153" s="53" t="s">
        <v>3777</v>
      </c>
      <c r="E1153" s="53" t="s">
        <v>3808</v>
      </c>
    </row>
    <row r="1154" spans="1:5" hidden="1">
      <c r="A1154" s="53" t="s">
        <v>3809</v>
      </c>
      <c r="B1154" s="53" t="s">
        <v>3775</v>
      </c>
      <c r="C1154" s="53" t="s">
        <v>3810</v>
      </c>
      <c r="D1154" s="53" t="s">
        <v>3777</v>
      </c>
      <c r="E1154" s="53" t="s">
        <v>3811</v>
      </c>
    </row>
    <row r="1155" spans="1:5" hidden="1">
      <c r="A1155" s="53" t="s">
        <v>3812</v>
      </c>
      <c r="B1155" s="53" t="s">
        <v>3775</v>
      </c>
      <c r="C1155" s="53" t="s">
        <v>3813</v>
      </c>
      <c r="D1155" s="53" t="s">
        <v>3777</v>
      </c>
      <c r="E1155" s="53" t="s">
        <v>3814</v>
      </c>
    </row>
    <row r="1156" spans="1:5" hidden="1">
      <c r="A1156" s="53" t="s">
        <v>3815</v>
      </c>
      <c r="B1156" s="53" t="s">
        <v>3775</v>
      </c>
      <c r="C1156" s="53" t="s">
        <v>3816</v>
      </c>
      <c r="D1156" s="53" t="s">
        <v>3777</v>
      </c>
      <c r="E1156" s="53" t="s">
        <v>3817</v>
      </c>
    </row>
    <row r="1157" spans="1:5" hidden="1">
      <c r="A1157" s="53" t="s">
        <v>3818</v>
      </c>
      <c r="B1157" s="53" t="s">
        <v>3775</v>
      </c>
      <c r="C1157" s="53" t="s">
        <v>3819</v>
      </c>
      <c r="D1157" s="53" t="s">
        <v>3777</v>
      </c>
      <c r="E1157" s="53" t="s">
        <v>3820</v>
      </c>
    </row>
    <row r="1158" spans="1:5" hidden="1">
      <c r="A1158" s="53" t="s">
        <v>3821</v>
      </c>
      <c r="B1158" s="53" t="s">
        <v>3775</v>
      </c>
      <c r="C1158" s="53" t="s">
        <v>3822</v>
      </c>
      <c r="D1158" s="53" t="s">
        <v>3777</v>
      </c>
      <c r="E1158" s="53" t="s">
        <v>3823</v>
      </c>
    </row>
    <row r="1159" spans="1:5" hidden="1">
      <c r="A1159" s="53" t="s">
        <v>3824</v>
      </c>
      <c r="B1159" s="53" t="s">
        <v>3775</v>
      </c>
      <c r="C1159" s="53" t="s">
        <v>3825</v>
      </c>
      <c r="D1159" s="53" t="s">
        <v>3777</v>
      </c>
      <c r="E1159" s="53" t="s">
        <v>3826</v>
      </c>
    </row>
    <row r="1160" spans="1:5" hidden="1">
      <c r="A1160" s="53" t="s">
        <v>3827</v>
      </c>
      <c r="B1160" s="53" t="s">
        <v>3775</v>
      </c>
      <c r="C1160" s="53" t="s">
        <v>3828</v>
      </c>
      <c r="D1160" s="53" t="s">
        <v>3777</v>
      </c>
      <c r="E1160" s="53" t="s">
        <v>3829</v>
      </c>
    </row>
    <row r="1161" spans="1:5" hidden="1">
      <c r="A1161" s="53" t="s">
        <v>3830</v>
      </c>
      <c r="B1161" s="53" t="s">
        <v>3775</v>
      </c>
      <c r="C1161" s="53" t="s">
        <v>3831</v>
      </c>
      <c r="D1161" s="53" t="s">
        <v>3777</v>
      </c>
      <c r="E1161" s="53" t="s">
        <v>3832</v>
      </c>
    </row>
    <row r="1162" spans="1:5" hidden="1">
      <c r="A1162" s="53" t="s">
        <v>3833</v>
      </c>
      <c r="B1162" s="53" t="s">
        <v>3834</v>
      </c>
      <c r="C1162" s="53" t="s">
        <v>3835</v>
      </c>
      <c r="D1162" s="53" t="s">
        <v>3836</v>
      </c>
      <c r="E1162" s="53" t="s">
        <v>3837</v>
      </c>
    </row>
    <row r="1163" spans="1:5" hidden="1">
      <c r="A1163" s="53" t="s">
        <v>3838</v>
      </c>
      <c r="B1163" s="53" t="s">
        <v>3834</v>
      </c>
      <c r="C1163" s="53" t="s">
        <v>3839</v>
      </c>
      <c r="D1163" s="53" t="s">
        <v>3836</v>
      </c>
      <c r="E1163" s="53" t="s">
        <v>3840</v>
      </c>
    </row>
    <row r="1164" spans="1:5" hidden="1">
      <c r="A1164" s="53" t="s">
        <v>3841</v>
      </c>
      <c r="B1164" s="53" t="s">
        <v>3834</v>
      </c>
      <c r="C1164" s="53" t="s">
        <v>3842</v>
      </c>
      <c r="D1164" s="53" t="s">
        <v>3836</v>
      </c>
      <c r="E1164" s="53" t="s">
        <v>3843</v>
      </c>
    </row>
    <row r="1165" spans="1:5" hidden="1">
      <c r="A1165" s="53" t="s">
        <v>3844</v>
      </c>
      <c r="B1165" s="53" t="s">
        <v>3834</v>
      </c>
      <c r="C1165" s="53" t="s">
        <v>3845</v>
      </c>
      <c r="D1165" s="53" t="s">
        <v>3836</v>
      </c>
      <c r="E1165" s="53" t="s">
        <v>3846</v>
      </c>
    </row>
    <row r="1166" spans="1:5" hidden="1">
      <c r="A1166" s="53" t="s">
        <v>3847</v>
      </c>
      <c r="B1166" s="53" t="s">
        <v>3834</v>
      </c>
      <c r="C1166" s="53" t="s">
        <v>3848</v>
      </c>
      <c r="D1166" s="53" t="s">
        <v>3836</v>
      </c>
      <c r="E1166" s="53" t="s">
        <v>3849</v>
      </c>
    </row>
    <row r="1167" spans="1:5" hidden="1">
      <c r="A1167" s="53" t="s">
        <v>3850</v>
      </c>
      <c r="B1167" s="53" t="s">
        <v>3834</v>
      </c>
      <c r="C1167" s="53" t="s">
        <v>3851</v>
      </c>
      <c r="D1167" s="53" t="s">
        <v>3836</v>
      </c>
      <c r="E1167" s="53" t="s">
        <v>3852</v>
      </c>
    </row>
    <row r="1168" spans="1:5" hidden="1">
      <c r="A1168" s="53" t="s">
        <v>3853</v>
      </c>
      <c r="B1168" s="53" t="s">
        <v>3834</v>
      </c>
      <c r="C1168" s="53" t="s">
        <v>3854</v>
      </c>
      <c r="D1168" s="53" t="s">
        <v>3836</v>
      </c>
      <c r="E1168" s="53" t="s">
        <v>3855</v>
      </c>
    </row>
    <row r="1169" spans="1:5" hidden="1">
      <c r="A1169" s="53" t="s">
        <v>3856</v>
      </c>
      <c r="B1169" s="53" t="s">
        <v>3834</v>
      </c>
      <c r="C1169" s="53" t="s">
        <v>3857</v>
      </c>
      <c r="D1169" s="53" t="s">
        <v>3836</v>
      </c>
      <c r="E1169" s="53" t="s">
        <v>2783</v>
      </c>
    </row>
    <row r="1170" spans="1:5" hidden="1">
      <c r="A1170" s="53" t="s">
        <v>3858</v>
      </c>
      <c r="B1170" s="53" t="s">
        <v>3834</v>
      </c>
      <c r="C1170" s="53" t="s">
        <v>3859</v>
      </c>
      <c r="D1170" s="53" t="s">
        <v>3836</v>
      </c>
      <c r="E1170" s="53" t="s">
        <v>3860</v>
      </c>
    </row>
    <row r="1171" spans="1:5" hidden="1">
      <c r="A1171" s="53" t="s">
        <v>3861</v>
      </c>
      <c r="B1171" s="53" t="s">
        <v>3834</v>
      </c>
      <c r="C1171" s="53" t="s">
        <v>3862</v>
      </c>
      <c r="D1171" s="53" t="s">
        <v>3836</v>
      </c>
      <c r="E1171" s="53" t="s">
        <v>3863</v>
      </c>
    </row>
    <row r="1172" spans="1:5" hidden="1">
      <c r="A1172" s="53" t="s">
        <v>3864</v>
      </c>
      <c r="B1172" s="53" t="s">
        <v>3834</v>
      </c>
      <c r="C1172" s="53" t="s">
        <v>3865</v>
      </c>
      <c r="D1172" s="53" t="s">
        <v>3836</v>
      </c>
      <c r="E1172" s="53" t="s">
        <v>3866</v>
      </c>
    </row>
    <row r="1173" spans="1:5" hidden="1">
      <c r="A1173" s="53" t="s">
        <v>3867</v>
      </c>
      <c r="B1173" s="53" t="s">
        <v>3834</v>
      </c>
      <c r="C1173" s="53" t="s">
        <v>3868</v>
      </c>
      <c r="D1173" s="53" t="s">
        <v>3836</v>
      </c>
      <c r="E1173" s="53" t="s">
        <v>3869</v>
      </c>
    </row>
    <row r="1174" spans="1:5" hidden="1">
      <c r="A1174" s="53" t="s">
        <v>3870</v>
      </c>
      <c r="B1174" s="53" t="s">
        <v>3834</v>
      </c>
      <c r="C1174" s="53" t="s">
        <v>3871</v>
      </c>
      <c r="D1174" s="53" t="s">
        <v>3836</v>
      </c>
      <c r="E1174" s="53" t="s">
        <v>3872</v>
      </c>
    </row>
    <row r="1175" spans="1:5" hidden="1">
      <c r="A1175" s="53" t="s">
        <v>3873</v>
      </c>
      <c r="B1175" s="53" t="s">
        <v>3834</v>
      </c>
      <c r="C1175" s="53" t="s">
        <v>3874</v>
      </c>
      <c r="D1175" s="53" t="s">
        <v>3836</v>
      </c>
      <c r="E1175" s="53" t="s">
        <v>3875</v>
      </c>
    </row>
    <row r="1176" spans="1:5" hidden="1">
      <c r="A1176" s="53" t="s">
        <v>3876</v>
      </c>
      <c r="B1176" s="53" t="s">
        <v>3834</v>
      </c>
      <c r="C1176" s="53" t="s">
        <v>3877</v>
      </c>
      <c r="D1176" s="53" t="s">
        <v>3836</v>
      </c>
      <c r="E1176" s="53" t="s">
        <v>3878</v>
      </c>
    </row>
    <row r="1177" spans="1:5" hidden="1">
      <c r="A1177" s="53" t="s">
        <v>3879</v>
      </c>
      <c r="B1177" s="53" t="s">
        <v>3834</v>
      </c>
      <c r="C1177" s="53" t="s">
        <v>3880</v>
      </c>
      <c r="D1177" s="53" t="s">
        <v>3836</v>
      </c>
      <c r="E1177" s="53" t="s">
        <v>3881</v>
      </c>
    </row>
    <row r="1178" spans="1:5" hidden="1">
      <c r="A1178" s="53" t="s">
        <v>3882</v>
      </c>
      <c r="B1178" s="53" t="s">
        <v>3834</v>
      </c>
      <c r="C1178" s="53" t="s">
        <v>3883</v>
      </c>
      <c r="D1178" s="53" t="s">
        <v>3836</v>
      </c>
      <c r="E1178" s="53" t="s">
        <v>3884</v>
      </c>
    </row>
    <row r="1179" spans="1:5" hidden="1">
      <c r="A1179" s="53" t="s">
        <v>3885</v>
      </c>
      <c r="B1179" s="53" t="s">
        <v>3834</v>
      </c>
      <c r="C1179" s="53" t="s">
        <v>3886</v>
      </c>
      <c r="D1179" s="53" t="s">
        <v>3836</v>
      </c>
      <c r="E1179" s="53" t="s">
        <v>3887</v>
      </c>
    </row>
    <row r="1180" spans="1:5" hidden="1">
      <c r="A1180" s="53" t="s">
        <v>3888</v>
      </c>
      <c r="B1180" s="53" t="s">
        <v>3834</v>
      </c>
      <c r="C1180" s="53" t="s">
        <v>3889</v>
      </c>
      <c r="D1180" s="53" t="s">
        <v>3836</v>
      </c>
      <c r="E1180" s="53" t="s">
        <v>3890</v>
      </c>
    </row>
    <row r="1181" spans="1:5" hidden="1">
      <c r="A1181" s="53" t="s">
        <v>3891</v>
      </c>
      <c r="B1181" s="53" t="s">
        <v>3834</v>
      </c>
      <c r="C1181" s="53" t="s">
        <v>3892</v>
      </c>
      <c r="D1181" s="53" t="s">
        <v>3836</v>
      </c>
      <c r="E1181" s="53" t="s">
        <v>3893</v>
      </c>
    </row>
    <row r="1182" spans="1:5" hidden="1">
      <c r="A1182" s="53" t="s">
        <v>3894</v>
      </c>
      <c r="B1182" s="53" t="s">
        <v>3834</v>
      </c>
      <c r="C1182" s="53" t="s">
        <v>3895</v>
      </c>
      <c r="D1182" s="53" t="s">
        <v>3836</v>
      </c>
      <c r="E1182" s="53" t="s">
        <v>3896</v>
      </c>
    </row>
    <row r="1183" spans="1:5" hidden="1">
      <c r="A1183" s="53" t="s">
        <v>3897</v>
      </c>
      <c r="B1183" s="53" t="s">
        <v>3834</v>
      </c>
      <c r="C1183" s="53" t="s">
        <v>3898</v>
      </c>
      <c r="D1183" s="53" t="s">
        <v>3836</v>
      </c>
      <c r="E1183" s="53" t="s">
        <v>3899</v>
      </c>
    </row>
    <row r="1184" spans="1:5" hidden="1">
      <c r="A1184" s="53" t="s">
        <v>3900</v>
      </c>
      <c r="B1184" s="53" t="s">
        <v>3834</v>
      </c>
      <c r="C1184" s="53" t="s">
        <v>3901</v>
      </c>
      <c r="D1184" s="53" t="s">
        <v>3836</v>
      </c>
      <c r="E1184" s="53" t="s">
        <v>3902</v>
      </c>
    </row>
    <row r="1185" spans="1:5" hidden="1">
      <c r="A1185" s="53" t="s">
        <v>3903</v>
      </c>
      <c r="B1185" s="53" t="s">
        <v>3834</v>
      </c>
      <c r="C1185" s="53" t="s">
        <v>3904</v>
      </c>
      <c r="D1185" s="53" t="s">
        <v>3836</v>
      </c>
      <c r="E1185" s="53" t="s">
        <v>3905</v>
      </c>
    </row>
    <row r="1186" spans="1:5" hidden="1">
      <c r="A1186" s="53" t="s">
        <v>3906</v>
      </c>
      <c r="B1186" s="53" t="s">
        <v>305</v>
      </c>
      <c r="C1186" s="53" t="s">
        <v>3907</v>
      </c>
      <c r="D1186" s="53" t="s">
        <v>3908</v>
      </c>
      <c r="E1186" s="53" t="s">
        <v>3909</v>
      </c>
    </row>
    <row r="1187" spans="1:5" hidden="1">
      <c r="A1187" s="53" t="s">
        <v>3910</v>
      </c>
      <c r="B1187" s="53" t="s">
        <v>305</v>
      </c>
      <c r="C1187" s="53" t="s">
        <v>3911</v>
      </c>
      <c r="D1187" s="53" t="s">
        <v>3908</v>
      </c>
      <c r="E1187" s="53" t="s">
        <v>3912</v>
      </c>
    </row>
    <row r="1188" spans="1:5" hidden="1">
      <c r="A1188" s="53" t="s">
        <v>3913</v>
      </c>
      <c r="B1188" s="53" t="s">
        <v>305</v>
      </c>
      <c r="C1188" s="53" t="s">
        <v>3914</v>
      </c>
      <c r="D1188" s="53" t="s">
        <v>3908</v>
      </c>
      <c r="E1188" s="53" t="s">
        <v>3915</v>
      </c>
    </row>
    <row r="1189" spans="1:5" hidden="1">
      <c r="A1189" s="53" t="s">
        <v>3916</v>
      </c>
      <c r="B1189" s="53" t="s">
        <v>305</v>
      </c>
      <c r="C1189" s="53" t="s">
        <v>3917</v>
      </c>
      <c r="D1189" s="53" t="s">
        <v>3908</v>
      </c>
      <c r="E1189" s="53" t="s">
        <v>3918</v>
      </c>
    </row>
    <row r="1190" spans="1:5" hidden="1">
      <c r="A1190" s="53" t="s">
        <v>3919</v>
      </c>
      <c r="B1190" s="53" t="s">
        <v>305</v>
      </c>
      <c r="C1190" s="53" t="s">
        <v>3920</v>
      </c>
      <c r="D1190" s="53" t="s">
        <v>3908</v>
      </c>
      <c r="E1190" s="53" t="s">
        <v>3921</v>
      </c>
    </row>
    <row r="1191" spans="1:5" hidden="1">
      <c r="A1191" s="53" t="s">
        <v>3922</v>
      </c>
      <c r="B1191" s="53" t="s">
        <v>305</v>
      </c>
      <c r="C1191" s="53" t="s">
        <v>3923</v>
      </c>
      <c r="D1191" s="53" t="s">
        <v>3908</v>
      </c>
      <c r="E1191" s="53" t="s">
        <v>3924</v>
      </c>
    </row>
    <row r="1192" spans="1:5" hidden="1">
      <c r="A1192" s="53" t="s">
        <v>3925</v>
      </c>
      <c r="B1192" s="53" t="s">
        <v>305</v>
      </c>
      <c r="C1192" s="53" t="s">
        <v>3926</v>
      </c>
      <c r="D1192" s="53" t="s">
        <v>3908</v>
      </c>
      <c r="E1192" s="53" t="s">
        <v>3927</v>
      </c>
    </row>
    <row r="1193" spans="1:5" hidden="1">
      <c r="A1193" s="53" t="s">
        <v>3928</v>
      </c>
      <c r="B1193" s="53" t="s">
        <v>305</v>
      </c>
      <c r="C1193" s="53" t="s">
        <v>3929</v>
      </c>
      <c r="D1193" s="53" t="s">
        <v>3908</v>
      </c>
      <c r="E1193" s="53" t="s">
        <v>3930</v>
      </c>
    </row>
    <row r="1194" spans="1:5" hidden="1">
      <c r="A1194" s="53" t="s">
        <v>3931</v>
      </c>
      <c r="B1194" s="53" t="s">
        <v>305</v>
      </c>
      <c r="C1194" s="53" t="s">
        <v>3932</v>
      </c>
      <c r="D1194" s="53" t="s">
        <v>3908</v>
      </c>
      <c r="E1194" s="53" t="s">
        <v>3933</v>
      </c>
    </row>
    <row r="1195" spans="1:5" hidden="1">
      <c r="A1195" s="53" t="s">
        <v>3934</v>
      </c>
      <c r="B1195" s="53" t="s">
        <v>305</v>
      </c>
      <c r="C1195" s="53" t="s">
        <v>3935</v>
      </c>
      <c r="D1195" s="53" t="s">
        <v>3908</v>
      </c>
      <c r="E1195" s="53" t="s">
        <v>3936</v>
      </c>
    </row>
    <row r="1196" spans="1:5" hidden="1">
      <c r="A1196" s="53" t="s">
        <v>3937</v>
      </c>
      <c r="B1196" s="53" t="s">
        <v>305</v>
      </c>
      <c r="C1196" s="53" t="s">
        <v>3938</v>
      </c>
      <c r="D1196" s="53" t="s">
        <v>3908</v>
      </c>
      <c r="E1196" s="53" t="s">
        <v>3939</v>
      </c>
    </row>
    <row r="1197" spans="1:5" hidden="1">
      <c r="A1197" s="53" t="s">
        <v>3940</v>
      </c>
      <c r="B1197" s="53" t="s">
        <v>305</v>
      </c>
      <c r="C1197" s="53" t="s">
        <v>3941</v>
      </c>
      <c r="D1197" s="53" t="s">
        <v>3908</v>
      </c>
      <c r="E1197" s="53" t="s">
        <v>3942</v>
      </c>
    </row>
    <row r="1198" spans="1:5" hidden="1">
      <c r="A1198" s="53" t="s">
        <v>3943</v>
      </c>
      <c r="B1198" s="53" t="s">
        <v>305</v>
      </c>
      <c r="C1198" s="53" t="s">
        <v>3944</v>
      </c>
      <c r="D1198" s="53" t="s">
        <v>3908</v>
      </c>
      <c r="E1198" s="53" t="s">
        <v>3945</v>
      </c>
    </row>
    <row r="1199" spans="1:5" hidden="1">
      <c r="A1199" s="53" t="s">
        <v>3946</v>
      </c>
      <c r="B1199" s="53" t="s">
        <v>305</v>
      </c>
      <c r="C1199" s="53" t="s">
        <v>3947</v>
      </c>
      <c r="D1199" s="53" t="s">
        <v>3908</v>
      </c>
      <c r="E1199" s="53" t="s">
        <v>3948</v>
      </c>
    </row>
    <row r="1200" spans="1:5" hidden="1">
      <c r="A1200" s="53" t="s">
        <v>3949</v>
      </c>
      <c r="B1200" s="53" t="s">
        <v>305</v>
      </c>
      <c r="C1200" s="53" t="s">
        <v>3950</v>
      </c>
      <c r="D1200" s="53" t="s">
        <v>3908</v>
      </c>
      <c r="E1200" s="53" t="s">
        <v>3951</v>
      </c>
    </row>
    <row r="1201" spans="1:5" hidden="1">
      <c r="A1201" s="53" t="s">
        <v>3952</v>
      </c>
      <c r="B1201" s="53" t="s">
        <v>305</v>
      </c>
      <c r="C1201" s="53" t="s">
        <v>3953</v>
      </c>
      <c r="D1201" s="53" t="s">
        <v>3908</v>
      </c>
      <c r="E1201" s="53" t="s">
        <v>3954</v>
      </c>
    </row>
    <row r="1202" spans="1:5" hidden="1">
      <c r="A1202" s="53" t="s">
        <v>3955</v>
      </c>
      <c r="B1202" s="53" t="s">
        <v>305</v>
      </c>
      <c r="C1202" s="53" t="s">
        <v>3956</v>
      </c>
      <c r="D1202" s="53" t="s">
        <v>3908</v>
      </c>
      <c r="E1202" s="53" t="s">
        <v>3957</v>
      </c>
    </row>
    <row r="1203" spans="1:5" hidden="1">
      <c r="A1203" s="53" t="s">
        <v>3958</v>
      </c>
      <c r="B1203" s="53" t="s">
        <v>3959</v>
      </c>
      <c r="C1203" s="53" t="s">
        <v>3960</v>
      </c>
      <c r="D1203" s="53" t="s">
        <v>3961</v>
      </c>
      <c r="E1203" s="53" t="s">
        <v>3962</v>
      </c>
    </row>
    <row r="1204" spans="1:5" hidden="1">
      <c r="A1204" s="53" t="s">
        <v>3963</v>
      </c>
      <c r="B1204" s="53" t="s">
        <v>3959</v>
      </c>
      <c r="C1204" s="53" t="s">
        <v>3964</v>
      </c>
      <c r="D1204" s="53" t="s">
        <v>3961</v>
      </c>
      <c r="E1204" s="53" t="s">
        <v>3965</v>
      </c>
    </row>
    <row r="1205" spans="1:5" hidden="1">
      <c r="A1205" s="53" t="s">
        <v>3966</v>
      </c>
      <c r="B1205" s="53" t="s">
        <v>3959</v>
      </c>
      <c r="C1205" s="53" t="s">
        <v>3967</v>
      </c>
      <c r="D1205" s="53" t="s">
        <v>3961</v>
      </c>
      <c r="E1205" s="53" t="s">
        <v>3968</v>
      </c>
    </row>
    <row r="1206" spans="1:5" hidden="1">
      <c r="A1206" s="53" t="s">
        <v>3969</v>
      </c>
      <c r="B1206" s="53" t="s">
        <v>3959</v>
      </c>
      <c r="C1206" s="53" t="s">
        <v>3970</v>
      </c>
      <c r="D1206" s="53" t="s">
        <v>3961</v>
      </c>
      <c r="E1206" s="53" t="s">
        <v>3971</v>
      </c>
    </row>
    <row r="1207" spans="1:5" hidden="1">
      <c r="A1207" s="53" t="s">
        <v>3972</v>
      </c>
      <c r="B1207" s="53" t="s">
        <v>3959</v>
      </c>
      <c r="C1207" s="53" t="s">
        <v>3973</v>
      </c>
      <c r="D1207" s="53" t="s">
        <v>3961</v>
      </c>
      <c r="E1207" s="53" t="s">
        <v>3974</v>
      </c>
    </row>
    <row r="1208" spans="1:5" hidden="1">
      <c r="A1208" s="53" t="s">
        <v>3975</v>
      </c>
      <c r="B1208" s="53" t="s">
        <v>3959</v>
      </c>
      <c r="C1208" s="53" t="s">
        <v>3976</v>
      </c>
      <c r="D1208" s="53" t="s">
        <v>3961</v>
      </c>
      <c r="E1208" s="53" t="s">
        <v>3977</v>
      </c>
    </row>
    <row r="1209" spans="1:5" hidden="1">
      <c r="A1209" s="53" t="s">
        <v>3978</v>
      </c>
      <c r="B1209" s="53" t="s">
        <v>3959</v>
      </c>
      <c r="C1209" s="53" t="s">
        <v>3979</v>
      </c>
      <c r="D1209" s="53" t="s">
        <v>3961</v>
      </c>
      <c r="E1209" s="53" t="s">
        <v>3980</v>
      </c>
    </row>
    <row r="1210" spans="1:5" hidden="1">
      <c r="A1210" s="53" t="s">
        <v>3981</v>
      </c>
      <c r="B1210" s="53" t="s">
        <v>3959</v>
      </c>
      <c r="C1210" s="53" t="s">
        <v>3982</v>
      </c>
      <c r="D1210" s="53" t="s">
        <v>3961</v>
      </c>
      <c r="E1210" s="53" t="s">
        <v>3983</v>
      </c>
    </row>
    <row r="1211" spans="1:5" hidden="1">
      <c r="A1211" s="53" t="s">
        <v>3984</v>
      </c>
      <c r="B1211" s="53" t="s">
        <v>3959</v>
      </c>
      <c r="C1211" s="53" t="s">
        <v>3985</v>
      </c>
      <c r="D1211" s="53" t="s">
        <v>3961</v>
      </c>
      <c r="E1211" s="53" t="s">
        <v>3986</v>
      </c>
    </row>
    <row r="1212" spans="1:5" hidden="1">
      <c r="A1212" s="53" t="s">
        <v>3987</v>
      </c>
      <c r="B1212" s="53" t="s">
        <v>3959</v>
      </c>
      <c r="C1212" s="53" t="s">
        <v>3988</v>
      </c>
      <c r="D1212" s="53" t="s">
        <v>3961</v>
      </c>
      <c r="E1212" s="53" t="s">
        <v>3989</v>
      </c>
    </row>
    <row r="1213" spans="1:5" hidden="1">
      <c r="A1213" s="53" t="s">
        <v>3990</v>
      </c>
      <c r="B1213" s="53" t="s">
        <v>3959</v>
      </c>
      <c r="C1213" s="53" t="s">
        <v>3991</v>
      </c>
      <c r="D1213" s="53" t="s">
        <v>3961</v>
      </c>
      <c r="E1213" s="53" t="s">
        <v>3992</v>
      </c>
    </row>
    <row r="1214" spans="1:5" hidden="1">
      <c r="A1214" s="53" t="s">
        <v>3993</v>
      </c>
      <c r="B1214" s="53" t="s">
        <v>3959</v>
      </c>
      <c r="C1214" s="53" t="s">
        <v>3994</v>
      </c>
      <c r="D1214" s="53" t="s">
        <v>3961</v>
      </c>
      <c r="E1214" s="53" t="s">
        <v>3995</v>
      </c>
    </row>
    <row r="1215" spans="1:5" hidden="1">
      <c r="A1215" s="53" t="s">
        <v>3996</v>
      </c>
      <c r="B1215" s="53" t="s">
        <v>3959</v>
      </c>
      <c r="C1215" s="53" t="s">
        <v>3997</v>
      </c>
      <c r="D1215" s="53" t="s">
        <v>3961</v>
      </c>
      <c r="E1215" s="53" t="s">
        <v>3998</v>
      </c>
    </row>
    <row r="1216" spans="1:5" hidden="1">
      <c r="A1216" s="53" t="s">
        <v>3999</v>
      </c>
      <c r="B1216" s="53" t="s">
        <v>3959</v>
      </c>
      <c r="C1216" s="53" t="s">
        <v>336</v>
      </c>
      <c r="D1216" s="53" t="s">
        <v>3961</v>
      </c>
      <c r="E1216" s="53" t="s">
        <v>4000</v>
      </c>
    </row>
    <row r="1217" spans="1:5" hidden="1">
      <c r="A1217" s="53" t="s">
        <v>4001</v>
      </c>
      <c r="B1217" s="53" t="s">
        <v>3959</v>
      </c>
      <c r="C1217" s="53" t="s">
        <v>4002</v>
      </c>
      <c r="D1217" s="53" t="s">
        <v>3961</v>
      </c>
      <c r="E1217" s="53" t="s">
        <v>4003</v>
      </c>
    </row>
    <row r="1218" spans="1:5" hidden="1">
      <c r="A1218" s="53" t="s">
        <v>4004</v>
      </c>
      <c r="B1218" s="53" t="s">
        <v>3959</v>
      </c>
      <c r="C1218" s="53" t="s">
        <v>4005</v>
      </c>
      <c r="D1218" s="53" t="s">
        <v>3961</v>
      </c>
      <c r="E1218" s="53" t="s">
        <v>4006</v>
      </c>
    </row>
    <row r="1219" spans="1:5" hidden="1">
      <c r="A1219" s="53" t="s">
        <v>4007</v>
      </c>
      <c r="B1219" s="53" t="s">
        <v>3959</v>
      </c>
      <c r="C1219" s="53" t="s">
        <v>4008</v>
      </c>
      <c r="D1219" s="53" t="s">
        <v>3961</v>
      </c>
      <c r="E1219" s="53" t="s">
        <v>4009</v>
      </c>
    </row>
    <row r="1220" spans="1:5" hidden="1">
      <c r="A1220" s="53" t="s">
        <v>4010</v>
      </c>
      <c r="B1220" s="53" t="s">
        <v>3959</v>
      </c>
      <c r="C1220" s="53" t="s">
        <v>4011</v>
      </c>
      <c r="D1220" s="53" t="s">
        <v>3961</v>
      </c>
      <c r="E1220" s="53" t="s">
        <v>4012</v>
      </c>
    </row>
    <row r="1221" spans="1:5" hidden="1">
      <c r="A1221" s="53" t="s">
        <v>4013</v>
      </c>
      <c r="B1221" s="53" t="s">
        <v>3959</v>
      </c>
      <c r="C1221" s="53" t="s">
        <v>4014</v>
      </c>
      <c r="D1221" s="53" t="s">
        <v>3961</v>
      </c>
      <c r="E1221" s="53" t="s">
        <v>2915</v>
      </c>
    </row>
    <row r="1222" spans="1:5" hidden="1">
      <c r="A1222" s="53" t="s">
        <v>4015</v>
      </c>
      <c r="B1222" s="53" t="s">
        <v>3959</v>
      </c>
      <c r="C1222" s="53" t="s">
        <v>4016</v>
      </c>
      <c r="D1222" s="53" t="s">
        <v>3961</v>
      </c>
      <c r="E1222" s="53" t="s">
        <v>4017</v>
      </c>
    </row>
    <row r="1223" spans="1:5" hidden="1">
      <c r="A1223" s="53" t="s">
        <v>4018</v>
      </c>
      <c r="B1223" s="53" t="s">
        <v>4019</v>
      </c>
      <c r="C1223" s="53" t="s">
        <v>4020</v>
      </c>
      <c r="D1223" s="53" t="s">
        <v>4021</v>
      </c>
      <c r="E1223" s="53" t="s">
        <v>4022</v>
      </c>
    </row>
    <row r="1224" spans="1:5" hidden="1">
      <c r="A1224" s="53" t="s">
        <v>4023</v>
      </c>
      <c r="B1224" s="53" t="s">
        <v>4019</v>
      </c>
      <c r="C1224" s="53" t="s">
        <v>4024</v>
      </c>
      <c r="D1224" s="53" t="s">
        <v>4021</v>
      </c>
      <c r="E1224" s="53" t="s">
        <v>4025</v>
      </c>
    </row>
    <row r="1225" spans="1:5" hidden="1">
      <c r="A1225" s="53" t="s">
        <v>4026</v>
      </c>
      <c r="B1225" s="53" t="s">
        <v>4019</v>
      </c>
      <c r="C1225" s="53" t="s">
        <v>4027</v>
      </c>
      <c r="D1225" s="53" t="s">
        <v>4021</v>
      </c>
      <c r="E1225" s="53" t="s">
        <v>4028</v>
      </c>
    </row>
    <row r="1226" spans="1:5" hidden="1">
      <c r="A1226" s="53" t="s">
        <v>4029</v>
      </c>
      <c r="B1226" s="53" t="s">
        <v>4019</v>
      </c>
      <c r="C1226" s="53" t="s">
        <v>4030</v>
      </c>
      <c r="D1226" s="53" t="s">
        <v>4021</v>
      </c>
      <c r="E1226" s="53" t="s">
        <v>4031</v>
      </c>
    </row>
    <row r="1227" spans="1:5" hidden="1">
      <c r="A1227" s="53" t="s">
        <v>4032</v>
      </c>
      <c r="B1227" s="53" t="s">
        <v>4019</v>
      </c>
      <c r="C1227" s="53" t="s">
        <v>4033</v>
      </c>
      <c r="D1227" s="53" t="s">
        <v>4021</v>
      </c>
      <c r="E1227" s="53" t="s">
        <v>4034</v>
      </c>
    </row>
    <row r="1228" spans="1:5" hidden="1">
      <c r="A1228" s="53" t="s">
        <v>4035</v>
      </c>
      <c r="B1228" s="53" t="s">
        <v>4019</v>
      </c>
      <c r="C1228" s="53" t="s">
        <v>4036</v>
      </c>
      <c r="D1228" s="53" t="s">
        <v>4021</v>
      </c>
      <c r="E1228" s="53" t="s">
        <v>4037</v>
      </c>
    </row>
    <row r="1229" spans="1:5" hidden="1">
      <c r="A1229" s="53" t="s">
        <v>4038</v>
      </c>
      <c r="B1229" s="53" t="s">
        <v>4019</v>
      </c>
      <c r="C1229" s="53" t="s">
        <v>4039</v>
      </c>
      <c r="D1229" s="53" t="s">
        <v>4021</v>
      </c>
      <c r="E1229" s="53" t="s">
        <v>4040</v>
      </c>
    </row>
    <row r="1230" spans="1:5" hidden="1">
      <c r="A1230" s="53" t="s">
        <v>4041</v>
      </c>
      <c r="B1230" s="53" t="s">
        <v>4019</v>
      </c>
      <c r="C1230" s="53" t="s">
        <v>4042</v>
      </c>
      <c r="D1230" s="53" t="s">
        <v>4021</v>
      </c>
      <c r="E1230" s="53" t="s">
        <v>4043</v>
      </c>
    </row>
    <row r="1231" spans="1:5" hidden="1">
      <c r="A1231" s="53" t="s">
        <v>4044</v>
      </c>
      <c r="B1231" s="53" t="s">
        <v>4019</v>
      </c>
      <c r="C1231" s="53" t="s">
        <v>4045</v>
      </c>
      <c r="D1231" s="53" t="s">
        <v>4021</v>
      </c>
      <c r="E1231" s="53" t="s">
        <v>4046</v>
      </c>
    </row>
    <row r="1232" spans="1:5" hidden="1">
      <c r="A1232" s="53" t="s">
        <v>4047</v>
      </c>
      <c r="B1232" s="53" t="s">
        <v>4019</v>
      </c>
      <c r="C1232" s="53" t="s">
        <v>4048</v>
      </c>
      <c r="D1232" s="53" t="s">
        <v>4021</v>
      </c>
      <c r="E1232" s="53" t="s">
        <v>2729</v>
      </c>
    </row>
    <row r="1233" spans="1:5" hidden="1">
      <c r="A1233" s="53" t="s">
        <v>4049</v>
      </c>
      <c r="B1233" s="53" t="s">
        <v>4019</v>
      </c>
      <c r="C1233" s="53" t="s">
        <v>4050</v>
      </c>
      <c r="D1233" s="53" t="s">
        <v>4021</v>
      </c>
      <c r="E1233" s="53" t="s">
        <v>4051</v>
      </c>
    </row>
    <row r="1234" spans="1:5" hidden="1">
      <c r="A1234" s="53" t="s">
        <v>4052</v>
      </c>
      <c r="B1234" s="53" t="s">
        <v>4019</v>
      </c>
      <c r="C1234" s="53" t="s">
        <v>4053</v>
      </c>
      <c r="D1234" s="53" t="s">
        <v>4021</v>
      </c>
      <c r="E1234" s="53" t="s">
        <v>4054</v>
      </c>
    </row>
    <row r="1235" spans="1:5" hidden="1">
      <c r="A1235" s="53" t="s">
        <v>4055</v>
      </c>
      <c r="B1235" s="53" t="s">
        <v>4019</v>
      </c>
      <c r="C1235" s="53" t="s">
        <v>4056</v>
      </c>
      <c r="D1235" s="53" t="s">
        <v>4021</v>
      </c>
      <c r="E1235" s="53" t="s">
        <v>4057</v>
      </c>
    </row>
    <row r="1236" spans="1:5" hidden="1">
      <c r="A1236" s="53" t="s">
        <v>4058</v>
      </c>
      <c r="B1236" s="53" t="s">
        <v>4019</v>
      </c>
      <c r="C1236" s="53" t="s">
        <v>4059</v>
      </c>
      <c r="D1236" s="53" t="s">
        <v>4021</v>
      </c>
      <c r="E1236" s="53" t="s">
        <v>4060</v>
      </c>
    </row>
    <row r="1237" spans="1:5" hidden="1">
      <c r="A1237" s="53" t="s">
        <v>4061</v>
      </c>
      <c r="B1237" s="53" t="s">
        <v>4019</v>
      </c>
      <c r="C1237" s="53" t="s">
        <v>4062</v>
      </c>
      <c r="D1237" s="53" t="s">
        <v>4021</v>
      </c>
      <c r="E1237" s="53" t="s">
        <v>4063</v>
      </c>
    </row>
    <row r="1238" spans="1:5" hidden="1">
      <c r="A1238" s="53" t="s">
        <v>4064</v>
      </c>
      <c r="B1238" s="53" t="s">
        <v>4019</v>
      </c>
      <c r="C1238" s="53" t="s">
        <v>4065</v>
      </c>
      <c r="D1238" s="53" t="s">
        <v>4021</v>
      </c>
      <c r="E1238" s="53" t="s">
        <v>4066</v>
      </c>
    </row>
    <row r="1239" spans="1:5" hidden="1">
      <c r="A1239" s="53" t="s">
        <v>4067</v>
      </c>
      <c r="B1239" s="53" t="s">
        <v>4019</v>
      </c>
      <c r="C1239" s="53" t="s">
        <v>4068</v>
      </c>
      <c r="D1239" s="53" t="s">
        <v>4021</v>
      </c>
      <c r="E1239" s="53" t="s">
        <v>4069</v>
      </c>
    </row>
    <row r="1240" spans="1:5" hidden="1">
      <c r="A1240" s="53" t="s">
        <v>4070</v>
      </c>
      <c r="B1240" s="53" t="s">
        <v>4019</v>
      </c>
      <c r="C1240" s="53" t="s">
        <v>4071</v>
      </c>
      <c r="D1240" s="53" t="s">
        <v>4021</v>
      </c>
      <c r="E1240" s="53" t="s">
        <v>4072</v>
      </c>
    </row>
    <row r="1241" spans="1:5" hidden="1">
      <c r="A1241" s="53" t="s">
        <v>4073</v>
      </c>
      <c r="B1241" s="53" t="s">
        <v>4019</v>
      </c>
      <c r="C1241" s="53" t="s">
        <v>4074</v>
      </c>
      <c r="D1241" s="53" t="s">
        <v>4021</v>
      </c>
      <c r="E1241" s="53" t="s">
        <v>4075</v>
      </c>
    </row>
    <row r="1242" spans="1:5" hidden="1">
      <c r="A1242" s="53" t="s">
        <v>4076</v>
      </c>
      <c r="B1242" s="53" t="s">
        <v>4019</v>
      </c>
      <c r="C1242" s="53" t="s">
        <v>4077</v>
      </c>
      <c r="D1242" s="53" t="s">
        <v>4021</v>
      </c>
      <c r="E1242" s="53" t="s">
        <v>4078</v>
      </c>
    </row>
    <row r="1243" spans="1:5" hidden="1">
      <c r="A1243" s="53" t="s">
        <v>4079</v>
      </c>
      <c r="B1243" s="53" t="s">
        <v>4019</v>
      </c>
      <c r="C1243" s="53" t="s">
        <v>4080</v>
      </c>
      <c r="D1243" s="53" t="s">
        <v>4021</v>
      </c>
      <c r="E1243" s="53" t="s">
        <v>4081</v>
      </c>
    </row>
    <row r="1244" spans="1:5" hidden="1">
      <c r="A1244" s="53" t="s">
        <v>4082</v>
      </c>
      <c r="B1244" s="53" t="s">
        <v>4019</v>
      </c>
      <c r="C1244" s="53" t="s">
        <v>4083</v>
      </c>
      <c r="D1244" s="53" t="s">
        <v>4021</v>
      </c>
      <c r="E1244" s="53" t="s">
        <v>4084</v>
      </c>
    </row>
    <row r="1245" spans="1:5" hidden="1">
      <c r="A1245" s="53" t="s">
        <v>4085</v>
      </c>
      <c r="B1245" s="53" t="s">
        <v>4019</v>
      </c>
      <c r="C1245" s="53" t="s">
        <v>4086</v>
      </c>
      <c r="D1245" s="53" t="s">
        <v>4021</v>
      </c>
      <c r="E1245" s="53" t="s">
        <v>4087</v>
      </c>
    </row>
    <row r="1246" spans="1:5" hidden="1">
      <c r="A1246" s="53" t="s">
        <v>4088</v>
      </c>
      <c r="B1246" s="53" t="s">
        <v>4019</v>
      </c>
      <c r="C1246" s="53" t="s">
        <v>4089</v>
      </c>
      <c r="D1246" s="53" t="s">
        <v>4021</v>
      </c>
      <c r="E1246" s="53" t="s">
        <v>4090</v>
      </c>
    </row>
    <row r="1247" spans="1:5" hidden="1">
      <c r="A1247" s="53" t="s">
        <v>4091</v>
      </c>
      <c r="B1247" s="53" t="s">
        <v>4019</v>
      </c>
      <c r="C1247" s="53" t="s">
        <v>4092</v>
      </c>
      <c r="D1247" s="53" t="s">
        <v>4021</v>
      </c>
      <c r="E1247" s="53" t="s">
        <v>4093</v>
      </c>
    </row>
    <row r="1248" spans="1:5" hidden="1">
      <c r="A1248" s="53" t="s">
        <v>4094</v>
      </c>
      <c r="B1248" s="53" t="s">
        <v>4019</v>
      </c>
      <c r="C1248" s="53" t="s">
        <v>4095</v>
      </c>
      <c r="D1248" s="53" t="s">
        <v>4021</v>
      </c>
      <c r="E1248" s="53" t="s">
        <v>4096</v>
      </c>
    </row>
    <row r="1249" spans="1:5" hidden="1">
      <c r="A1249" s="53" t="s">
        <v>4097</v>
      </c>
      <c r="B1249" s="53" t="s">
        <v>4019</v>
      </c>
      <c r="C1249" s="53" t="s">
        <v>4098</v>
      </c>
      <c r="D1249" s="53" t="s">
        <v>4021</v>
      </c>
      <c r="E1249" s="53" t="s">
        <v>4099</v>
      </c>
    </row>
    <row r="1250" spans="1:5" hidden="1">
      <c r="A1250" s="53" t="s">
        <v>4100</v>
      </c>
      <c r="B1250" s="53" t="s">
        <v>4019</v>
      </c>
      <c r="C1250" s="53" t="s">
        <v>4101</v>
      </c>
      <c r="D1250" s="53" t="s">
        <v>4021</v>
      </c>
      <c r="E1250" s="53" t="s">
        <v>4102</v>
      </c>
    </row>
    <row r="1251" spans="1:5" hidden="1">
      <c r="A1251" s="53" t="s">
        <v>4103</v>
      </c>
      <c r="B1251" s="53" t="s">
        <v>4019</v>
      </c>
      <c r="C1251" s="53" t="s">
        <v>4104</v>
      </c>
      <c r="D1251" s="53" t="s">
        <v>4021</v>
      </c>
      <c r="E1251" s="53" t="s">
        <v>4105</v>
      </c>
    </row>
    <row r="1252" spans="1:5" hidden="1">
      <c r="A1252" s="53" t="s">
        <v>4106</v>
      </c>
      <c r="B1252" s="53" t="s">
        <v>4019</v>
      </c>
      <c r="C1252" s="53" t="s">
        <v>4107</v>
      </c>
      <c r="D1252" s="53" t="s">
        <v>4021</v>
      </c>
      <c r="E1252" s="53" t="s">
        <v>4108</v>
      </c>
    </row>
    <row r="1253" spans="1:5" hidden="1">
      <c r="A1253" s="53" t="s">
        <v>4109</v>
      </c>
      <c r="B1253" s="53" t="s">
        <v>4019</v>
      </c>
      <c r="C1253" s="53" t="s">
        <v>4110</v>
      </c>
      <c r="D1253" s="53" t="s">
        <v>4021</v>
      </c>
      <c r="E1253" s="53" t="s">
        <v>4111</v>
      </c>
    </row>
    <row r="1254" spans="1:5" hidden="1">
      <c r="A1254" s="53" t="s">
        <v>4112</v>
      </c>
      <c r="B1254" s="53" t="s">
        <v>4019</v>
      </c>
      <c r="C1254" s="53" t="s">
        <v>4113</v>
      </c>
      <c r="D1254" s="53" t="s">
        <v>4021</v>
      </c>
      <c r="E1254" s="53" t="s">
        <v>4114</v>
      </c>
    </row>
    <row r="1255" spans="1:5" hidden="1">
      <c r="A1255" s="53" t="s">
        <v>4115</v>
      </c>
      <c r="B1255" s="53" t="s">
        <v>4019</v>
      </c>
      <c r="C1255" s="53" t="s">
        <v>4116</v>
      </c>
      <c r="D1255" s="53" t="s">
        <v>4021</v>
      </c>
      <c r="E1255" s="53" t="s">
        <v>4117</v>
      </c>
    </row>
    <row r="1256" spans="1:5" hidden="1">
      <c r="A1256" s="53" t="s">
        <v>4118</v>
      </c>
      <c r="B1256" s="53" t="s">
        <v>4019</v>
      </c>
      <c r="C1256" s="53" t="s">
        <v>4119</v>
      </c>
      <c r="D1256" s="53" t="s">
        <v>4021</v>
      </c>
      <c r="E1256" s="53" t="s">
        <v>4120</v>
      </c>
    </row>
    <row r="1257" spans="1:5" hidden="1">
      <c r="A1257" s="53" t="s">
        <v>4121</v>
      </c>
      <c r="B1257" s="53" t="s">
        <v>4122</v>
      </c>
      <c r="C1257" s="53" t="s">
        <v>4123</v>
      </c>
      <c r="D1257" s="53" t="s">
        <v>4124</v>
      </c>
      <c r="E1257" s="53" t="s">
        <v>4125</v>
      </c>
    </row>
    <row r="1258" spans="1:5" hidden="1">
      <c r="A1258" s="53" t="s">
        <v>4126</v>
      </c>
      <c r="B1258" s="53" t="s">
        <v>4122</v>
      </c>
      <c r="C1258" s="53" t="s">
        <v>4127</v>
      </c>
      <c r="D1258" s="53" t="s">
        <v>4124</v>
      </c>
      <c r="E1258" s="53" t="s">
        <v>4128</v>
      </c>
    </row>
    <row r="1259" spans="1:5" hidden="1">
      <c r="A1259" s="53" t="s">
        <v>4129</v>
      </c>
      <c r="B1259" s="53" t="s">
        <v>4122</v>
      </c>
      <c r="C1259" s="53" t="s">
        <v>4130</v>
      </c>
      <c r="D1259" s="53" t="s">
        <v>4124</v>
      </c>
      <c r="E1259" s="53" t="s">
        <v>4131</v>
      </c>
    </row>
    <row r="1260" spans="1:5" hidden="1">
      <c r="A1260" s="53" t="s">
        <v>4132</v>
      </c>
      <c r="B1260" s="53" t="s">
        <v>4122</v>
      </c>
      <c r="C1260" s="53" t="s">
        <v>4133</v>
      </c>
      <c r="D1260" s="53" t="s">
        <v>4124</v>
      </c>
      <c r="E1260" s="53" t="s">
        <v>4134</v>
      </c>
    </row>
    <row r="1261" spans="1:5" hidden="1">
      <c r="A1261" s="53" t="s">
        <v>4135</v>
      </c>
      <c r="B1261" s="53" t="s">
        <v>4122</v>
      </c>
      <c r="C1261" s="53" t="s">
        <v>4136</v>
      </c>
      <c r="D1261" s="53" t="s">
        <v>4124</v>
      </c>
      <c r="E1261" s="53" t="s">
        <v>4137</v>
      </c>
    </row>
    <row r="1262" spans="1:5" hidden="1">
      <c r="A1262" s="53" t="s">
        <v>4138</v>
      </c>
      <c r="B1262" s="53" t="s">
        <v>4122</v>
      </c>
      <c r="C1262" s="53" t="s">
        <v>4139</v>
      </c>
      <c r="D1262" s="53" t="s">
        <v>4124</v>
      </c>
      <c r="E1262" s="53" t="s">
        <v>4140</v>
      </c>
    </row>
    <row r="1263" spans="1:5" hidden="1">
      <c r="A1263" s="53" t="s">
        <v>4141</v>
      </c>
      <c r="B1263" s="53" t="s">
        <v>4122</v>
      </c>
      <c r="C1263" s="53" t="s">
        <v>4142</v>
      </c>
      <c r="D1263" s="53" t="s">
        <v>4124</v>
      </c>
      <c r="E1263" s="53" t="s">
        <v>4143</v>
      </c>
    </row>
    <row r="1264" spans="1:5" hidden="1">
      <c r="A1264" s="53" t="s">
        <v>4144</v>
      </c>
      <c r="B1264" s="53" t="s">
        <v>4122</v>
      </c>
      <c r="C1264" s="53" t="s">
        <v>4145</v>
      </c>
      <c r="D1264" s="53" t="s">
        <v>4124</v>
      </c>
      <c r="E1264" s="53" t="s">
        <v>4146</v>
      </c>
    </row>
    <row r="1265" spans="1:5" hidden="1">
      <c r="A1265" s="53" t="s">
        <v>4147</v>
      </c>
      <c r="B1265" s="53" t="s">
        <v>4122</v>
      </c>
      <c r="C1265" s="53" t="s">
        <v>4148</v>
      </c>
      <c r="D1265" s="53" t="s">
        <v>4124</v>
      </c>
      <c r="E1265" s="53" t="s">
        <v>4149</v>
      </c>
    </row>
    <row r="1266" spans="1:5" hidden="1">
      <c r="A1266" s="53" t="s">
        <v>4150</v>
      </c>
      <c r="B1266" s="53" t="s">
        <v>4122</v>
      </c>
      <c r="C1266" s="53" t="s">
        <v>4151</v>
      </c>
      <c r="D1266" s="53" t="s">
        <v>4124</v>
      </c>
      <c r="E1266" s="53" t="s">
        <v>4152</v>
      </c>
    </row>
    <row r="1267" spans="1:5" hidden="1">
      <c r="A1267" s="53" t="s">
        <v>4153</v>
      </c>
      <c r="B1267" s="53" t="s">
        <v>4122</v>
      </c>
      <c r="C1267" s="53" t="s">
        <v>4154</v>
      </c>
      <c r="D1267" s="53" t="s">
        <v>4124</v>
      </c>
      <c r="E1267" s="53" t="s">
        <v>4155</v>
      </c>
    </row>
    <row r="1268" spans="1:5" hidden="1">
      <c r="A1268" s="53" t="s">
        <v>4156</v>
      </c>
      <c r="B1268" s="53" t="s">
        <v>4122</v>
      </c>
      <c r="C1268" s="53" t="s">
        <v>4157</v>
      </c>
      <c r="D1268" s="53" t="s">
        <v>4124</v>
      </c>
      <c r="E1268" s="53" t="s">
        <v>4158</v>
      </c>
    </row>
    <row r="1269" spans="1:5" hidden="1">
      <c r="A1269" s="53" t="s">
        <v>4159</v>
      </c>
      <c r="B1269" s="53" t="s">
        <v>4122</v>
      </c>
      <c r="C1269" s="53" t="s">
        <v>4160</v>
      </c>
      <c r="D1269" s="53" t="s">
        <v>4124</v>
      </c>
      <c r="E1269" s="53" t="s">
        <v>4161</v>
      </c>
    </row>
    <row r="1270" spans="1:5" hidden="1">
      <c r="A1270" s="53" t="s">
        <v>4162</v>
      </c>
      <c r="B1270" s="53" t="s">
        <v>4122</v>
      </c>
      <c r="C1270" s="53" t="s">
        <v>4163</v>
      </c>
      <c r="D1270" s="53" t="s">
        <v>4124</v>
      </c>
      <c r="E1270" s="53" t="s">
        <v>4164</v>
      </c>
    </row>
    <row r="1271" spans="1:5" hidden="1">
      <c r="A1271" s="53" t="s">
        <v>4165</v>
      </c>
      <c r="B1271" s="53" t="s">
        <v>4122</v>
      </c>
      <c r="C1271" s="53" t="s">
        <v>4166</v>
      </c>
      <c r="D1271" s="53" t="s">
        <v>4124</v>
      </c>
      <c r="E1271" s="53" t="s">
        <v>4167</v>
      </c>
    </row>
    <row r="1272" spans="1:5" hidden="1">
      <c r="A1272" s="53" t="s">
        <v>4168</v>
      </c>
      <c r="B1272" s="53" t="s">
        <v>4122</v>
      </c>
      <c r="C1272" s="53" t="s">
        <v>4169</v>
      </c>
      <c r="D1272" s="53" t="s">
        <v>4124</v>
      </c>
      <c r="E1272" s="53" t="s">
        <v>4170</v>
      </c>
    </row>
    <row r="1273" spans="1:5" hidden="1">
      <c r="A1273" s="53" t="s">
        <v>4171</v>
      </c>
      <c r="B1273" s="53" t="s">
        <v>4122</v>
      </c>
      <c r="C1273" s="53" t="s">
        <v>4172</v>
      </c>
      <c r="D1273" s="53" t="s">
        <v>4124</v>
      </c>
      <c r="E1273" s="53" t="s">
        <v>4173</v>
      </c>
    </row>
    <row r="1274" spans="1:5" hidden="1">
      <c r="A1274" s="53" t="s">
        <v>4174</v>
      </c>
      <c r="B1274" s="53" t="s">
        <v>4122</v>
      </c>
      <c r="C1274" s="53" t="s">
        <v>4175</v>
      </c>
      <c r="D1274" s="53" t="s">
        <v>4124</v>
      </c>
      <c r="E1274" s="53" t="s">
        <v>4176</v>
      </c>
    </row>
    <row r="1275" spans="1:5" hidden="1">
      <c r="A1275" s="53" t="s">
        <v>4177</v>
      </c>
      <c r="B1275" s="53" t="s">
        <v>4122</v>
      </c>
      <c r="C1275" s="53" t="s">
        <v>4178</v>
      </c>
      <c r="D1275" s="53" t="s">
        <v>4124</v>
      </c>
      <c r="E1275" s="53" t="s">
        <v>4179</v>
      </c>
    </row>
    <row r="1276" spans="1:5" hidden="1">
      <c r="A1276" s="53" t="s">
        <v>4180</v>
      </c>
      <c r="B1276" s="53" t="s">
        <v>4122</v>
      </c>
      <c r="C1276" s="53" t="s">
        <v>4181</v>
      </c>
      <c r="D1276" s="53" t="s">
        <v>4124</v>
      </c>
      <c r="E1276" s="53" t="s">
        <v>4182</v>
      </c>
    </row>
    <row r="1277" spans="1:5" hidden="1">
      <c r="A1277" s="53" t="s">
        <v>4183</v>
      </c>
      <c r="B1277" s="53" t="s">
        <v>4122</v>
      </c>
      <c r="C1277" s="53" t="s">
        <v>4184</v>
      </c>
      <c r="D1277" s="53" t="s">
        <v>4124</v>
      </c>
      <c r="E1277" s="53" t="s">
        <v>948</v>
      </c>
    </row>
    <row r="1278" spans="1:5" hidden="1">
      <c r="A1278" s="53" t="s">
        <v>4185</v>
      </c>
      <c r="B1278" s="53" t="s">
        <v>4122</v>
      </c>
      <c r="C1278" s="53" t="s">
        <v>4186</v>
      </c>
      <c r="D1278" s="53" t="s">
        <v>4124</v>
      </c>
      <c r="E1278" s="53" t="s">
        <v>4187</v>
      </c>
    </row>
    <row r="1279" spans="1:5" hidden="1">
      <c r="A1279" s="53" t="s">
        <v>4188</v>
      </c>
      <c r="B1279" s="53" t="s">
        <v>4122</v>
      </c>
      <c r="C1279" s="53" t="s">
        <v>4189</v>
      </c>
      <c r="D1279" s="53" t="s">
        <v>4124</v>
      </c>
      <c r="E1279" s="53" t="s">
        <v>4190</v>
      </c>
    </row>
    <row r="1280" spans="1:5" hidden="1">
      <c r="A1280" s="53" t="s">
        <v>4191</v>
      </c>
      <c r="B1280" s="53" t="s">
        <v>4122</v>
      </c>
      <c r="C1280" s="53" t="s">
        <v>4192</v>
      </c>
      <c r="D1280" s="53" t="s">
        <v>4124</v>
      </c>
      <c r="E1280" s="53" t="s">
        <v>4193</v>
      </c>
    </row>
    <row r="1281" spans="1:5" hidden="1">
      <c r="A1281" s="53" t="s">
        <v>4194</v>
      </c>
      <c r="B1281" s="53" t="s">
        <v>4122</v>
      </c>
      <c r="C1281" s="53" t="s">
        <v>4195</v>
      </c>
      <c r="D1281" s="53" t="s">
        <v>4124</v>
      </c>
      <c r="E1281" s="53" t="s">
        <v>4196</v>
      </c>
    </row>
    <row r="1282" spans="1:5" hidden="1">
      <c r="A1282" s="53" t="s">
        <v>4197</v>
      </c>
      <c r="B1282" s="53" t="s">
        <v>4122</v>
      </c>
      <c r="C1282" s="53" t="s">
        <v>4198</v>
      </c>
      <c r="D1282" s="53" t="s">
        <v>4124</v>
      </c>
      <c r="E1282" s="53" t="s">
        <v>4199</v>
      </c>
    </row>
    <row r="1283" spans="1:5" hidden="1">
      <c r="A1283" s="53" t="s">
        <v>4200</v>
      </c>
      <c r="B1283" s="53" t="s">
        <v>4122</v>
      </c>
      <c r="C1283" s="53" t="s">
        <v>4201</v>
      </c>
      <c r="D1283" s="53" t="s">
        <v>4124</v>
      </c>
      <c r="E1283" s="53" t="s">
        <v>4202</v>
      </c>
    </row>
    <row r="1284" spans="1:5" hidden="1">
      <c r="A1284" s="53" t="s">
        <v>4203</v>
      </c>
      <c r="B1284" s="53" t="s">
        <v>4122</v>
      </c>
      <c r="C1284" s="53" t="s">
        <v>4204</v>
      </c>
      <c r="D1284" s="53" t="s">
        <v>4124</v>
      </c>
      <c r="E1284" s="53" t="s">
        <v>4205</v>
      </c>
    </row>
    <row r="1285" spans="1:5" hidden="1">
      <c r="A1285" s="53" t="s">
        <v>4206</v>
      </c>
      <c r="B1285" s="53" t="s">
        <v>4207</v>
      </c>
      <c r="C1285" s="53" t="s">
        <v>4208</v>
      </c>
      <c r="D1285" s="53" t="s">
        <v>4209</v>
      </c>
      <c r="E1285" s="53" t="s">
        <v>4210</v>
      </c>
    </row>
    <row r="1286" spans="1:5" hidden="1">
      <c r="A1286" s="53" t="s">
        <v>4211</v>
      </c>
      <c r="B1286" s="53" t="s">
        <v>4122</v>
      </c>
      <c r="C1286" s="53" t="s">
        <v>4212</v>
      </c>
      <c r="D1286" s="53" t="s">
        <v>4124</v>
      </c>
      <c r="E1286" s="53" t="s">
        <v>4213</v>
      </c>
    </row>
    <row r="1287" spans="1:5" hidden="1">
      <c r="A1287" s="53" t="s">
        <v>4214</v>
      </c>
      <c r="B1287" s="53" t="s">
        <v>4122</v>
      </c>
      <c r="C1287" s="53" t="s">
        <v>4215</v>
      </c>
      <c r="D1287" s="53" t="s">
        <v>4124</v>
      </c>
      <c r="E1287" s="53" t="s">
        <v>4216</v>
      </c>
    </row>
    <row r="1288" spans="1:5" hidden="1">
      <c r="A1288" s="53" t="s">
        <v>4217</v>
      </c>
      <c r="B1288" s="53" t="s">
        <v>4122</v>
      </c>
      <c r="C1288" s="53" t="s">
        <v>4218</v>
      </c>
      <c r="D1288" s="53" t="s">
        <v>4124</v>
      </c>
      <c r="E1288" s="53" t="s">
        <v>4219</v>
      </c>
    </row>
    <row r="1289" spans="1:5" hidden="1">
      <c r="A1289" s="53" t="s">
        <v>4220</v>
      </c>
      <c r="B1289" s="53" t="s">
        <v>4122</v>
      </c>
      <c r="C1289" s="53" t="s">
        <v>4221</v>
      </c>
      <c r="D1289" s="53" t="s">
        <v>4124</v>
      </c>
      <c r="E1289" s="53" t="s">
        <v>4222</v>
      </c>
    </row>
    <row r="1290" spans="1:5" hidden="1">
      <c r="A1290" s="53" t="s">
        <v>4223</v>
      </c>
      <c r="B1290" s="53" t="s">
        <v>4122</v>
      </c>
      <c r="C1290" s="53" t="s">
        <v>4224</v>
      </c>
      <c r="D1290" s="53" t="s">
        <v>4124</v>
      </c>
      <c r="E1290" s="53" t="s">
        <v>4225</v>
      </c>
    </row>
    <row r="1291" spans="1:5" hidden="1">
      <c r="A1291" s="53" t="s">
        <v>4226</v>
      </c>
      <c r="B1291" s="53" t="s">
        <v>4122</v>
      </c>
      <c r="C1291" s="53" t="s">
        <v>4227</v>
      </c>
      <c r="D1291" s="53" t="s">
        <v>4124</v>
      </c>
      <c r="E1291" s="53" t="s">
        <v>4228</v>
      </c>
    </row>
    <row r="1292" spans="1:5" hidden="1">
      <c r="A1292" s="53" t="s">
        <v>4229</v>
      </c>
      <c r="B1292" s="53" t="s">
        <v>4122</v>
      </c>
      <c r="C1292" s="53" t="s">
        <v>4230</v>
      </c>
      <c r="D1292" s="53" t="s">
        <v>4124</v>
      </c>
      <c r="E1292" s="53" t="s">
        <v>4231</v>
      </c>
    </row>
    <row r="1293" spans="1:5" hidden="1">
      <c r="A1293" s="53" t="s">
        <v>4232</v>
      </c>
      <c r="B1293" s="53" t="s">
        <v>4122</v>
      </c>
      <c r="C1293" s="53" t="s">
        <v>4233</v>
      </c>
      <c r="D1293" s="53" t="s">
        <v>4124</v>
      </c>
      <c r="E1293" s="53" t="s">
        <v>4234</v>
      </c>
    </row>
    <row r="1294" spans="1:5" hidden="1">
      <c r="A1294" s="53" t="s">
        <v>4235</v>
      </c>
      <c r="B1294" s="53" t="s">
        <v>4122</v>
      </c>
      <c r="C1294" s="53" t="s">
        <v>4236</v>
      </c>
      <c r="D1294" s="53" t="s">
        <v>4124</v>
      </c>
      <c r="E1294" s="53" t="s">
        <v>4237</v>
      </c>
    </row>
    <row r="1295" spans="1:5" hidden="1">
      <c r="A1295" s="53" t="s">
        <v>4238</v>
      </c>
      <c r="B1295" s="53" t="s">
        <v>4122</v>
      </c>
      <c r="C1295" s="53" t="s">
        <v>4239</v>
      </c>
      <c r="D1295" s="53" t="s">
        <v>4124</v>
      </c>
      <c r="E1295" s="53" t="s">
        <v>4240</v>
      </c>
    </row>
    <row r="1296" spans="1:5" hidden="1">
      <c r="A1296" s="53" t="s">
        <v>4241</v>
      </c>
      <c r="B1296" s="53" t="s">
        <v>4122</v>
      </c>
      <c r="C1296" s="53" t="s">
        <v>4242</v>
      </c>
      <c r="D1296" s="53" t="s">
        <v>4124</v>
      </c>
      <c r="E1296" s="53" t="s">
        <v>4243</v>
      </c>
    </row>
    <row r="1297" spans="1:5" hidden="1">
      <c r="A1297" s="53" t="s">
        <v>4244</v>
      </c>
      <c r="B1297" s="53" t="s">
        <v>4122</v>
      </c>
      <c r="C1297" s="53" t="s">
        <v>4245</v>
      </c>
      <c r="D1297" s="53" t="s">
        <v>4124</v>
      </c>
      <c r="E1297" s="53" t="s">
        <v>4246</v>
      </c>
    </row>
    <row r="1298" spans="1:5" hidden="1">
      <c r="A1298" s="53" t="s">
        <v>4247</v>
      </c>
      <c r="B1298" s="53" t="s">
        <v>4122</v>
      </c>
      <c r="C1298" s="53" t="s">
        <v>4248</v>
      </c>
      <c r="D1298" s="53" t="s">
        <v>4124</v>
      </c>
      <c r="E1298" s="53" t="s">
        <v>4249</v>
      </c>
    </row>
    <row r="1299" spans="1:5" hidden="1">
      <c r="A1299" s="53" t="s">
        <v>4250</v>
      </c>
      <c r="B1299" s="53" t="s">
        <v>4122</v>
      </c>
      <c r="C1299" s="53" t="s">
        <v>4251</v>
      </c>
      <c r="D1299" s="53" t="s">
        <v>4124</v>
      </c>
      <c r="E1299" s="53" t="s">
        <v>4252</v>
      </c>
    </row>
    <row r="1300" spans="1:5" hidden="1">
      <c r="A1300" s="53" t="s">
        <v>4253</v>
      </c>
      <c r="B1300" s="53" t="s">
        <v>4122</v>
      </c>
      <c r="C1300" s="53" t="s">
        <v>4254</v>
      </c>
      <c r="D1300" s="53" t="s">
        <v>4124</v>
      </c>
      <c r="E1300" s="53" t="s">
        <v>4255</v>
      </c>
    </row>
    <row r="1301" spans="1:5" hidden="1">
      <c r="A1301" s="53" t="s">
        <v>4256</v>
      </c>
      <c r="B1301" s="53" t="s">
        <v>4122</v>
      </c>
      <c r="C1301" s="53" t="s">
        <v>4257</v>
      </c>
      <c r="D1301" s="53" t="s">
        <v>4124</v>
      </c>
      <c r="E1301" s="53" t="s">
        <v>4258</v>
      </c>
    </row>
    <row r="1302" spans="1:5" hidden="1">
      <c r="A1302" s="53" t="s">
        <v>4259</v>
      </c>
      <c r="B1302" s="53" t="s">
        <v>4122</v>
      </c>
      <c r="C1302" s="53" t="s">
        <v>4260</v>
      </c>
      <c r="D1302" s="53" t="s">
        <v>4124</v>
      </c>
      <c r="E1302" s="53" t="s">
        <v>4261</v>
      </c>
    </row>
    <row r="1303" spans="1:5" hidden="1">
      <c r="A1303" s="53" t="s">
        <v>4262</v>
      </c>
      <c r="B1303" s="53" t="s">
        <v>4122</v>
      </c>
      <c r="C1303" s="53" t="s">
        <v>4263</v>
      </c>
      <c r="D1303" s="53" t="s">
        <v>4124</v>
      </c>
      <c r="E1303" s="53" t="s">
        <v>4264</v>
      </c>
    </row>
    <row r="1304" spans="1:5" hidden="1">
      <c r="A1304" s="53" t="s">
        <v>4265</v>
      </c>
      <c r="B1304" s="53" t="s">
        <v>4122</v>
      </c>
      <c r="C1304" s="53" t="s">
        <v>3472</v>
      </c>
      <c r="D1304" s="53" t="s">
        <v>4124</v>
      </c>
      <c r="E1304" s="53" t="s">
        <v>4266</v>
      </c>
    </row>
    <row r="1305" spans="1:5" hidden="1">
      <c r="A1305" s="53" t="s">
        <v>4267</v>
      </c>
      <c r="B1305" s="53" t="s">
        <v>4122</v>
      </c>
      <c r="C1305" s="53" t="s">
        <v>4268</v>
      </c>
      <c r="D1305" s="53" t="s">
        <v>4124</v>
      </c>
      <c r="E1305" s="53" t="s">
        <v>4269</v>
      </c>
    </row>
    <row r="1306" spans="1:5" hidden="1">
      <c r="A1306" s="53" t="s">
        <v>4270</v>
      </c>
      <c r="B1306" s="53" t="s">
        <v>4122</v>
      </c>
      <c r="C1306" s="53" t="s">
        <v>4271</v>
      </c>
      <c r="D1306" s="53" t="s">
        <v>4124</v>
      </c>
      <c r="E1306" s="53" t="s">
        <v>4272</v>
      </c>
    </row>
    <row r="1307" spans="1:5" hidden="1">
      <c r="A1307" s="53" t="s">
        <v>4273</v>
      </c>
      <c r="B1307" s="53" t="s">
        <v>4122</v>
      </c>
      <c r="C1307" s="53" t="s">
        <v>4274</v>
      </c>
      <c r="D1307" s="53" t="s">
        <v>4124</v>
      </c>
      <c r="E1307" s="53" t="s">
        <v>4275</v>
      </c>
    </row>
    <row r="1308" spans="1:5" hidden="1">
      <c r="A1308" s="53" t="s">
        <v>4276</v>
      </c>
      <c r="B1308" s="53" t="s">
        <v>4122</v>
      </c>
      <c r="C1308" s="53" t="s">
        <v>531</v>
      </c>
      <c r="D1308" s="53" t="s">
        <v>4124</v>
      </c>
      <c r="E1308" s="53" t="s">
        <v>532</v>
      </c>
    </row>
    <row r="1309" spans="1:5" hidden="1">
      <c r="A1309" s="53" t="s">
        <v>4277</v>
      </c>
      <c r="B1309" s="53" t="s">
        <v>4122</v>
      </c>
      <c r="C1309" s="53" t="s">
        <v>4278</v>
      </c>
      <c r="D1309" s="53" t="s">
        <v>4124</v>
      </c>
      <c r="E1309" s="53" t="s">
        <v>4279</v>
      </c>
    </row>
    <row r="1310" spans="1:5" hidden="1">
      <c r="A1310" s="53" t="s">
        <v>4280</v>
      </c>
      <c r="B1310" s="53" t="s">
        <v>4122</v>
      </c>
      <c r="C1310" s="53" t="s">
        <v>4281</v>
      </c>
      <c r="D1310" s="53" t="s">
        <v>4124</v>
      </c>
      <c r="E1310" s="53" t="s">
        <v>4282</v>
      </c>
    </row>
    <row r="1311" spans="1:5" hidden="1">
      <c r="A1311" s="53" t="s">
        <v>4283</v>
      </c>
      <c r="B1311" s="53" t="s">
        <v>4122</v>
      </c>
      <c r="C1311" s="53" t="s">
        <v>4284</v>
      </c>
      <c r="D1311" s="53" t="s">
        <v>4124</v>
      </c>
      <c r="E1311" s="53" t="s">
        <v>4285</v>
      </c>
    </row>
    <row r="1312" spans="1:5" hidden="1">
      <c r="A1312" s="53" t="s">
        <v>4286</v>
      </c>
      <c r="B1312" s="53" t="s">
        <v>4122</v>
      </c>
      <c r="C1312" s="53" t="s">
        <v>4287</v>
      </c>
      <c r="D1312" s="53" t="s">
        <v>4124</v>
      </c>
      <c r="E1312" s="53" t="s">
        <v>4288</v>
      </c>
    </row>
    <row r="1313" spans="1:5" hidden="1">
      <c r="A1313" s="53" t="s">
        <v>4289</v>
      </c>
      <c r="B1313" s="53" t="s">
        <v>4122</v>
      </c>
      <c r="C1313" s="53" t="s">
        <v>4290</v>
      </c>
      <c r="D1313" s="53" t="s">
        <v>4124</v>
      </c>
      <c r="E1313" s="53" t="s">
        <v>4291</v>
      </c>
    </row>
    <row r="1314" spans="1:5" hidden="1">
      <c r="A1314" s="53" t="s">
        <v>4292</v>
      </c>
      <c r="B1314" s="53" t="s">
        <v>4122</v>
      </c>
      <c r="C1314" s="53" t="s">
        <v>4293</v>
      </c>
      <c r="D1314" s="53" t="s">
        <v>4124</v>
      </c>
      <c r="E1314" s="53" t="s">
        <v>4294</v>
      </c>
    </row>
    <row r="1315" spans="1:5" hidden="1">
      <c r="A1315" s="53" t="s">
        <v>4295</v>
      </c>
      <c r="B1315" s="53" t="s">
        <v>4122</v>
      </c>
      <c r="C1315" s="53" t="s">
        <v>4296</v>
      </c>
      <c r="D1315" s="53" t="s">
        <v>4124</v>
      </c>
      <c r="E1315" s="53" t="s">
        <v>4297</v>
      </c>
    </row>
    <row r="1316" spans="1:5" hidden="1">
      <c r="A1316" s="53" t="s">
        <v>4298</v>
      </c>
      <c r="B1316" s="53" t="s">
        <v>4122</v>
      </c>
      <c r="C1316" s="53" t="s">
        <v>4299</v>
      </c>
      <c r="D1316" s="53" t="s">
        <v>4124</v>
      </c>
      <c r="E1316" s="53" t="s">
        <v>4300</v>
      </c>
    </row>
    <row r="1317" spans="1:5" hidden="1">
      <c r="A1317" s="53" t="s">
        <v>4301</v>
      </c>
      <c r="B1317" s="53" t="s">
        <v>4302</v>
      </c>
      <c r="C1317" s="53" t="s">
        <v>4303</v>
      </c>
      <c r="D1317" s="53" t="s">
        <v>4304</v>
      </c>
      <c r="E1317" s="53" t="s">
        <v>4305</v>
      </c>
    </row>
    <row r="1318" spans="1:5" hidden="1">
      <c r="A1318" s="53" t="s">
        <v>4306</v>
      </c>
      <c r="B1318" s="53" t="s">
        <v>4302</v>
      </c>
      <c r="C1318" s="53" t="s">
        <v>4307</v>
      </c>
      <c r="D1318" s="53" t="s">
        <v>4304</v>
      </c>
      <c r="E1318" s="53" t="s">
        <v>4308</v>
      </c>
    </row>
    <row r="1319" spans="1:5" hidden="1">
      <c r="A1319" s="53" t="s">
        <v>4309</v>
      </c>
      <c r="B1319" s="53" t="s">
        <v>4302</v>
      </c>
      <c r="C1319" s="53" t="s">
        <v>4310</v>
      </c>
      <c r="D1319" s="53" t="s">
        <v>4304</v>
      </c>
      <c r="E1319" s="53" t="s">
        <v>4311</v>
      </c>
    </row>
    <row r="1320" spans="1:5" hidden="1">
      <c r="A1320" s="53" t="s">
        <v>4312</v>
      </c>
      <c r="B1320" s="53" t="s">
        <v>4302</v>
      </c>
      <c r="C1320" s="53" t="s">
        <v>4313</v>
      </c>
      <c r="D1320" s="53" t="s">
        <v>4304</v>
      </c>
      <c r="E1320" s="53" t="s">
        <v>4314</v>
      </c>
    </row>
    <row r="1321" spans="1:5" hidden="1">
      <c r="A1321" s="53" t="s">
        <v>4315</v>
      </c>
      <c r="B1321" s="53" t="s">
        <v>4302</v>
      </c>
      <c r="C1321" s="53" t="s">
        <v>4316</v>
      </c>
      <c r="D1321" s="53" t="s">
        <v>4304</v>
      </c>
      <c r="E1321" s="53" t="s">
        <v>4317</v>
      </c>
    </row>
    <row r="1322" spans="1:5" hidden="1">
      <c r="A1322" s="53" t="s">
        <v>4318</v>
      </c>
      <c r="B1322" s="53" t="s">
        <v>4302</v>
      </c>
      <c r="C1322" s="53" t="s">
        <v>4319</v>
      </c>
      <c r="D1322" s="53" t="s">
        <v>4304</v>
      </c>
      <c r="E1322" s="53" t="s">
        <v>4320</v>
      </c>
    </row>
    <row r="1323" spans="1:5" hidden="1">
      <c r="A1323" s="53" t="s">
        <v>4321</v>
      </c>
      <c r="B1323" s="53" t="s">
        <v>4302</v>
      </c>
      <c r="C1323" s="53" t="s">
        <v>4322</v>
      </c>
      <c r="D1323" s="53" t="s">
        <v>4304</v>
      </c>
      <c r="E1323" s="53" t="s">
        <v>990</v>
      </c>
    </row>
    <row r="1324" spans="1:5" hidden="1">
      <c r="A1324" s="53" t="s">
        <v>4323</v>
      </c>
      <c r="B1324" s="53" t="s">
        <v>4302</v>
      </c>
      <c r="C1324" s="53" t="s">
        <v>4324</v>
      </c>
      <c r="D1324" s="53" t="s">
        <v>4304</v>
      </c>
      <c r="E1324" s="53" t="s">
        <v>4325</v>
      </c>
    </row>
    <row r="1325" spans="1:5" hidden="1">
      <c r="A1325" s="53" t="s">
        <v>4326</v>
      </c>
      <c r="B1325" s="53" t="s">
        <v>4302</v>
      </c>
      <c r="C1325" s="53" t="s">
        <v>4327</v>
      </c>
      <c r="D1325" s="53" t="s">
        <v>4304</v>
      </c>
      <c r="E1325" s="53" t="s">
        <v>4328</v>
      </c>
    </row>
    <row r="1326" spans="1:5" hidden="1">
      <c r="A1326" s="53" t="s">
        <v>4329</v>
      </c>
      <c r="B1326" s="53" t="s">
        <v>4302</v>
      </c>
      <c r="C1326" s="53" t="s">
        <v>4330</v>
      </c>
      <c r="D1326" s="53" t="s">
        <v>4304</v>
      </c>
      <c r="E1326" s="53" t="s">
        <v>4331</v>
      </c>
    </row>
    <row r="1327" spans="1:5" hidden="1">
      <c r="A1327" s="53" t="s">
        <v>4332</v>
      </c>
      <c r="B1327" s="53" t="s">
        <v>4302</v>
      </c>
      <c r="C1327" s="53" t="s">
        <v>4333</v>
      </c>
      <c r="D1327" s="53" t="s">
        <v>4304</v>
      </c>
      <c r="E1327" s="53" t="s">
        <v>4334</v>
      </c>
    </row>
    <row r="1328" spans="1:5" hidden="1">
      <c r="A1328" s="53" t="s">
        <v>4335</v>
      </c>
      <c r="B1328" s="53" t="s">
        <v>4302</v>
      </c>
      <c r="C1328" s="53" t="s">
        <v>4336</v>
      </c>
      <c r="D1328" s="53" t="s">
        <v>4304</v>
      </c>
      <c r="E1328" s="53" t="s">
        <v>4337</v>
      </c>
    </row>
    <row r="1329" spans="1:5" hidden="1">
      <c r="A1329" s="53" t="s">
        <v>4338</v>
      </c>
      <c r="B1329" s="53" t="s">
        <v>4302</v>
      </c>
      <c r="C1329" s="53" t="s">
        <v>4339</v>
      </c>
      <c r="D1329" s="53" t="s">
        <v>4304</v>
      </c>
      <c r="E1329" s="53" t="s">
        <v>4340</v>
      </c>
    </row>
    <row r="1330" spans="1:5" hidden="1">
      <c r="A1330" s="53" t="s">
        <v>4341</v>
      </c>
      <c r="B1330" s="53" t="s">
        <v>4302</v>
      </c>
      <c r="C1330" s="53" t="s">
        <v>4342</v>
      </c>
      <c r="D1330" s="53" t="s">
        <v>4304</v>
      </c>
      <c r="E1330" s="53" t="s">
        <v>4343</v>
      </c>
    </row>
    <row r="1331" spans="1:5" hidden="1">
      <c r="A1331" s="53" t="s">
        <v>4344</v>
      </c>
      <c r="B1331" s="53" t="s">
        <v>4302</v>
      </c>
      <c r="C1331" s="53" t="s">
        <v>4345</v>
      </c>
      <c r="D1331" s="53" t="s">
        <v>4304</v>
      </c>
      <c r="E1331" s="53" t="s">
        <v>4346</v>
      </c>
    </row>
    <row r="1332" spans="1:5" hidden="1">
      <c r="A1332" s="53" t="s">
        <v>4347</v>
      </c>
      <c r="B1332" s="53" t="s">
        <v>4302</v>
      </c>
      <c r="C1332" s="53" t="s">
        <v>4348</v>
      </c>
      <c r="D1332" s="53" t="s">
        <v>4304</v>
      </c>
      <c r="E1332" s="53" t="s">
        <v>4349</v>
      </c>
    </row>
    <row r="1333" spans="1:5" hidden="1">
      <c r="A1333" s="53" t="s">
        <v>4350</v>
      </c>
      <c r="B1333" s="53" t="s">
        <v>4302</v>
      </c>
      <c r="C1333" s="53" t="s">
        <v>4351</v>
      </c>
      <c r="D1333" s="53" t="s">
        <v>4304</v>
      </c>
      <c r="E1333" s="53" t="s">
        <v>4352</v>
      </c>
    </row>
    <row r="1334" spans="1:5" hidden="1">
      <c r="A1334" s="53" t="s">
        <v>4353</v>
      </c>
      <c r="B1334" s="53" t="s">
        <v>4302</v>
      </c>
      <c r="C1334" s="53" t="s">
        <v>4354</v>
      </c>
      <c r="D1334" s="53" t="s">
        <v>4304</v>
      </c>
      <c r="E1334" s="53" t="s">
        <v>4355</v>
      </c>
    </row>
    <row r="1335" spans="1:5" hidden="1">
      <c r="A1335" s="53" t="s">
        <v>4356</v>
      </c>
      <c r="B1335" s="53" t="s">
        <v>4302</v>
      </c>
      <c r="C1335" s="53" t="s">
        <v>4357</v>
      </c>
      <c r="D1335" s="53" t="s">
        <v>4304</v>
      </c>
      <c r="E1335" s="53" t="s">
        <v>4358</v>
      </c>
    </row>
    <row r="1336" spans="1:5" hidden="1">
      <c r="A1336" s="53" t="s">
        <v>4359</v>
      </c>
      <c r="B1336" s="53" t="s">
        <v>4302</v>
      </c>
      <c r="C1336" s="53" t="s">
        <v>4360</v>
      </c>
      <c r="D1336" s="53" t="s">
        <v>4304</v>
      </c>
      <c r="E1336" s="53" t="s">
        <v>4361</v>
      </c>
    </row>
    <row r="1337" spans="1:5" hidden="1">
      <c r="A1337" s="53" t="s">
        <v>4362</v>
      </c>
      <c r="B1337" s="53" t="s">
        <v>308</v>
      </c>
      <c r="C1337" s="53" t="s">
        <v>4363</v>
      </c>
      <c r="D1337" s="53" t="s">
        <v>4364</v>
      </c>
      <c r="E1337" s="53" t="s">
        <v>4365</v>
      </c>
    </row>
    <row r="1338" spans="1:5" hidden="1">
      <c r="A1338" s="53" t="s">
        <v>4366</v>
      </c>
      <c r="B1338" s="53" t="s">
        <v>308</v>
      </c>
      <c r="C1338" s="53" t="s">
        <v>4367</v>
      </c>
      <c r="D1338" s="53" t="s">
        <v>4364</v>
      </c>
      <c r="E1338" s="53" t="s">
        <v>4368</v>
      </c>
    </row>
    <row r="1339" spans="1:5" hidden="1">
      <c r="A1339" s="53" t="s">
        <v>4369</v>
      </c>
      <c r="B1339" s="53" t="s">
        <v>308</v>
      </c>
      <c r="C1339" s="53" t="s">
        <v>4370</v>
      </c>
      <c r="D1339" s="53" t="s">
        <v>4364</v>
      </c>
      <c r="E1339" s="53" t="s">
        <v>4371</v>
      </c>
    </row>
    <row r="1340" spans="1:5" hidden="1">
      <c r="A1340" s="53" t="s">
        <v>4372</v>
      </c>
      <c r="B1340" s="53" t="s">
        <v>308</v>
      </c>
      <c r="C1340" s="53" t="s">
        <v>4373</v>
      </c>
      <c r="D1340" s="53" t="s">
        <v>4364</v>
      </c>
      <c r="E1340" s="53" t="s">
        <v>4374</v>
      </c>
    </row>
    <row r="1341" spans="1:5" hidden="1">
      <c r="A1341" s="53" t="s">
        <v>4375</v>
      </c>
      <c r="B1341" s="53" t="s">
        <v>308</v>
      </c>
      <c r="C1341" s="53" t="s">
        <v>4376</v>
      </c>
      <c r="D1341" s="53" t="s">
        <v>4364</v>
      </c>
      <c r="E1341" s="53" t="s">
        <v>4377</v>
      </c>
    </row>
    <row r="1342" spans="1:5" hidden="1">
      <c r="A1342" s="53" t="s">
        <v>4378</v>
      </c>
      <c r="B1342" s="53" t="s">
        <v>308</v>
      </c>
      <c r="C1342" s="53" t="s">
        <v>4379</v>
      </c>
      <c r="D1342" s="53" t="s">
        <v>4364</v>
      </c>
      <c r="E1342" s="53" t="s">
        <v>4380</v>
      </c>
    </row>
    <row r="1343" spans="1:5" hidden="1">
      <c r="A1343" s="53" t="s">
        <v>4381</v>
      </c>
      <c r="B1343" s="53" t="s">
        <v>308</v>
      </c>
      <c r="C1343" s="53" t="s">
        <v>4382</v>
      </c>
      <c r="D1343" s="53" t="s">
        <v>4364</v>
      </c>
      <c r="E1343" s="53" t="s">
        <v>4383</v>
      </c>
    </row>
    <row r="1344" spans="1:5" hidden="1">
      <c r="A1344" s="53" t="s">
        <v>4384</v>
      </c>
      <c r="B1344" s="53" t="s">
        <v>308</v>
      </c>
      <c r="C1344" s="53" t="s">
        <v>316</v>
      </c>
      <c r="D1344" s="53" t="s">
        <v>4364</v>
      </c>
      <c r="E1344" s="53" t="s">
        <v>2702</v>
      </c>
    </row>
    <row r="1345" spans="1:5" hidden="1">
      <c r="A1345" s="53" t="s">
        <v>4385</v>
      </c>
      <c r="B1345" s="53" t="s">
        <v>308</v>
      </c>
      <c r="C1345" s="53" t="s">
        <v>4386</v>
      </c>
      <c r="D1345" s="53" t="s">
        <v>4364</v>
      </c>
      <c r="E1345" s="53" t="s">
        <v>4387</v>
      </c>
    </row>
    <row r="1346" spans="1:5" hidden="1">
      <c r="A1346" s="53" t="s">
        <v>4388</v>
      </c>
      <c r="B1346" s="53" t="s">
        <v>308</v>
      </c>
      <c r="C1346" s="53" t="s">
        <v>4389</v>
      </c>
      <c r="D1346" s="53" t="s">
        <v>4364</v>
      </c>
      <c r="E1346" s="53" t="s">
        <v>4390</v>
      </c>
    </row>
    <row r="1347" spans="1:5" hidden="1">
      <c r="A1347" s="53" t="s">
        <v>4391</v>
      </c>
      <c r="B1347" s="53" t="s">
        <v>308</v>
      </c>
      <c r="C1347" s="53" t="s">
        <v>4392</v>
      </c>
      <c r="D1347" s="53" t="s">
        <v>4364</v>
      </c>
      <c r="E1347" s="53" t="s">
        <v>4393</v>
      </c>
    </row>
    <row r="1348" spans="1:5" hidden="1">
      <c r="A1348" s="53" t="s">
        <v>4394</v>
      </c>
      <c r="B1348" s="53" t="s">
        <v>308</v>
      </c>
      <c r="C1348" s="53" t="s">
        <v>4395</v>
      </c>
      <c r="D1348" s="53" t="s">
        <v>4364</v>
      </c>
      <c r="E1348" s="53" t="s">
        <v>4396</v>
      </c>
    </row>
    <row r="1349" spans="1:5" hidden="1">
      <c r="A1349" s="53" t="s">
        <v>4397</v>
      </c>
      <c r="B1349" s="53" t="s">
        <v>308</v>
      </c>
      <c r="C1349" s="53" t="s">
        <v>4398</v>
      </c>
      <c r="D1349" s="53" t="s">
        <v>4364</v>
      </c>
      <c r="E1349" s="53" t="s">
        <v>4399</v>
      </c>
    </row>
    <row r="1350" spans="1:5" hidden="1">
      <c r="A1350" s="53" t="s">
        <v>4400</v>
      </c>
      <c r="B1350" s="53" t="s">
        <v>308</v>
      </c>
      <c r="C1350" s="53" t="s">
        <v>4401</v>
      </c>
      <c r="D1350" s="53" t="s">
        <v>4364</v>
      </c>
      <c r="E1350" s="53" t="s">
        <v>4402</v>
      </c>
    </row>
    <row r="1351" spans="1:5" hidden="1">
      <c r="A1351" s="53" t="s">
        <v>4403</v>
      </c>
      <c r="B1351" s="53" t="s">
        <v>308</v>
      </c>
      <c r="C1351" s="53" t="s">
        <v>4404</v>
      </c>
      <c r="D1351" s="53" t="s">
        <v>4364</v>
      </c>
      <c r="E1351" s="53" t="s">
        <v>4405</v>
      </c>
    </row>
    <row r="1352" spans="1:5" hidden="1">
      <c r="A1352" s="53" t="s">
        <v>4406</v>
      </c>
      <c r="B1352" s="53" t="s">
        <v>308</v>
      </c>
      <c r="C1352" s="53" t="s">
        <v>4407</v>
      </c>
      <c r="D1352" s="53" t="s">
        <v>4364</v>
      </c>
      <c r="E1352" s="53" t="s">
        <v>4408</v>
      </c>
    </row>
    <row r="1353" spans="1:5" hidden="1">
      <c r="A1353" s="53" t="s">
        <v>4409</v>
      </c>
      <c r="B1353" s="53" t="s">
        <v>308</v>
      </c>
      <c r="C1353" s="53" t="s">
        <v>4410</v>
      </c>
      <c r="D1353" s="53" t="s">
        <v>4364</v>
      </c>
      <c r="E1353" s="53" t="s">
        <v>4411</v>
      </c>
    </row>
    <row r="1354" spans="1:5" hidden="1">
      <c r="A1354" s="53" t="s">
        <v>4412</v>
      </c>
      <c r="B1354" s="53" t="s">
        <v>308</v>
      </c>
      <c r="C1354" s="53" t="s">
        <v>4413</v>
      </c>
      <c r="D1354" s="53" t="s">
        <v>4364</v>
      </c>
      <c r="E1354" s="53" t="s">
        <v>4414</v>
      </c>
    </row>
    <row r="1355" spans="1:5" hidden="1">
      <c r="A1355" s="53" t="s">
        <v>4415</v>
      </c>
      <c r="B1355" s="53" t="s">
        <v>308</v>
      </c>
      <c r="C1355" s="53" t="s">
        <v>4416</v>
      </c>
      <c r="D1355" s="53" t="s">
        <v>4364</v>
      </c>
      <c r="E1355" s="53" t="s">
        <v>4417</v>
      </c>
    </row>
    <row r="1356" spans="1:5" hidden="1">
      <c r="A1356" s="53" t="s">
        <v>4418</v>
      </c>
      <c r="B1356" s="53" t="s">
        <v>308</v>
      </c>
      <c r="C1356" s="53" t="s">
        <v>4419</v>
      </c>
      <c r="D1356" s="53" t="s">
        <v>4364</v>
      </c>
      <c r="E1356" s="53" t="s">
        <v>4420</v>
      </c>
    </row>
    <row r="1357" spans="1:5" hidden="1">
      <c r="A1357" s="53" t="s">
        <v>4421</v>
      </c>
      <c r="B1357" s="53" t="s">
        <v>308</v>
      </c>
      <c r="C1357" s="53" t="s">
        <v>4422</v>
      </c>
      <c r="D1357" s="53" t="s">
        <v>4364</v>
      </c>
      <c r="E1357" s="53" t="s">
        <v>4423</v>
      </c>
    </row>
    <row r="1358" spans="1:5" hidden="1">
      <c r="A1358" s="53" t="s">
        <v>4424</v>
      </c>
      <c r="B1358" s="53" t="s">
        <v>4425</v>
      </c>
      <c r="C1358" s="53" t="s">
        <v>4426</v>
      </c>
      <c r="D1358" s="53" t="s">
        <v>4427</v>
      </c>
      <c r="E1358" s="53" t="s">
        <v>4428</v>
      </c>
    </row>
    <row r="1359" spans="1:5" hidden="1">
      <c r="A1359" s="53" t="s">
        <v>4429</v>
      </c>
      <c r="B1359" s="53" t="s">
        <v>4425</v>
      </c>
      <c r="C1359" s="53" t="s">
        <v>4430</v>
      </c>
      <c r="D1359" s="53" t="s">
        <v>4427</v>
      </c>
      <c r="E1359" s="53" t="s">
        <v>4431</v>
      </c>
    </row>
    <row r="1360" spans="1:5" hidden="1">
      <c r="A1360" s="53" t="s">
        <v>4432</v>
      </c>
      <c r="B1360" s="53" t="s">
        <v>4425</v>
      </c>
      <c r="C1360" s="53" t="s">
        <v>4433</v>
      </c>
      <c r="D1360" s="53" t="s">
        <v>4427</v>
      </c>
      <c r="E1360" s="53" t="s">
        <v>4434</v>
      </c>
    </row>
    <row r="1361" spans="1:5" hidden="1">
      <c r="A1361" s="53" t="s">
        <v>4435</v>
      </c>
      <c r="B1361" s="53" t="s">
        <v>4425</v>
      </c>
      <c r="C1361" s="53" t="s">
        <v>4436</v>
      </c>
      <c r="D1361" s="53" t="s">
        <v>4427</v>
      </c>
      <c r="E1361" s="53" t="s">
        <v>4437</v>
      </c>
    </row>
    <row r="1362" spans="1:5" hidden="1">
      <c r="A1362" s="53" t="s">
        <v>4438</v>
      </c>
      <c r="B1362" s="53" t="s">
        <v>4425</v>
      </c>
      <c r="C1362" s="53" t="s">
        <v>4439</v>
      </c>
      <c r="D1362" s="53" t="s">
        <v>4427</v>
      </c>
      <c r="E1362" s="53" t="s">
        <v>4440</v>
      </c>
    </row>
    <row r="1363" spans="1:5" hidden="1">
      <c r="A1363" s="53" t="s">
        <v>4441</v>
      </c>
      <c r="B1363" s="53" t="s">
        <v>4425</v>
      </c>
      <c r="C1363" s="53" t="s">
        <v>4442</v>
      </c>
      <c r="D1363" s="53" t="s">
        <v>4427</v>
      </c>
      <c r="E1363" s="53" t="s">
        <v>4443</v>
      </c>
    </row>
    <row r="1364" spans="1:5" hidden="1">
      <c r="A1364" s="53" t="s">
        <v>4444</v>
      </c>
      <c r="B1364" s="53" t="s">
        <v>4425</v>
      </c>
      <c r="C1364" s="53" t="s">
        <v>4445</v>
      </c>
      <c r="D1364" s="53" t="s">
        <v>4427</v>
      </c>
      <c r="E1364" s="53" t="s">
        <v>4446</v>
      </c>
    </row>
    <row r="1365" spans="1:5" hidden="1">
      <c r="A1365" s="53" t="s">
        <v>4447</v>
      </c>
      <c r="B1365" s="53" t="s">
        <v>4425</v>
      </c>
      <c r="C1365" s="53" t="s">
        <v>4448</v>
      </c>
      <c r="D1365" s="53" t="s">
        <v>4427</v>
      </c>
      <c r="E1365" s="53" t="s">
        <v>4449</v>
      </c>
    </row>
    <row r="1366" spans="1:5" hidden="1">
      <c r="A1366" s="53" t="s">
        <v>4450</v>
      </c>
      <c r="B1366" s="53" t="s">
        <v>4425</v>
      </c>
      <c r="C1366" s="53" t="s">
        <v>4451</v>
      </c>
      <c r="D1366" s="53" t="s">
        <v>4427</v>
      </c>
      <c r="E1366" s="53" t="s">
        <v>4452</v>
      </c>
    </row>
    <row r="1367" spans="1:5" hidden="1">
      <c r="A1367" s="53" t="s">
        <v>4453</v>
      </c>
      <c r="B1367" s="53" t="s">
        <v>4425</v>
      </c>
      <c r="C1367" s="53" t="s">
        <v>4454</v>
      </c>
      <c r="D1367" s="53" t="s">
        <v>4427</v>
      </c>
      <c r="E1367" s="53" t="s">
        <v>4455</v>
      </c>
    </row>
    <row r="1368" spans="1:5" hidden="1">
      <c r="A1368" s="53" t="s">
        <v>4456</v>
      </c>
      <c r="B1368" s="53" t="s">
        <v>4425</v>
      </c>
      <c r="C1368" s="53" t="s">
        <v>4457</v>
      </c>
      <c r="D1368" s="53" t="s">
        <v>4427</v>
      </c>
      <c r="E1368" s="53" t="s">
        <v>4458</v>
      </c>
    </row>
    <row r="1369" spans="1:5" hidden="1">
      <c r="A1369" s="53" t="s">
        <v>4459</v>
      </c>
      <c r="B1369" s="53" t="s">
        <v>4425</v>
      </c>
      <c r="C1369" s="53" t="s">
        <v>4460</v>
      </c>
      <c r="D1369" s="53" t="s">
        <v>4427</v>
      </c>
      <c r="E1369" s="53" t="s">
        <v>4461</v>
      </c>
    </row>
    <row r="1370" spans="1:5" hidden="1">
      <c r="A1370" s="53" t="s">
        <v>4462</v>
      </c>
      <c r="B1370" s="53" t="s">
        <v>4425</v>
      </c>
      <c r="C1370" s="53" t="s">
        <v>4463</v>
      </c>
      <c r="D1370" s="53" t="s">
        <v>4427</v>
      </c>
      <c r="E1370" s="53" t="s">
        <v>4464</v>
      </c>
    </row>
    <row r="1371" spans="1:5" hidden="1">
      <c r="A1371" s="53" t="s">
        <v>4465</v>
      </c>
      <c r="B1371" s="53" t="s">
        <v>4425</v>
      </c>
      <c r="C1371" s="53" t="s">
        <v>4466</v>
      </c>
      <c r="D1371" s="53" t="s">
        <v>4427</v>
      </c>
      <c r="E1371" s="53" t="s">
        <v>4467</v>
      </c>
    </row>
    <row r="1372" spans="1:5" hidden="1">
      <c r="A1372" s="53" t="s">
        <v>4468</v>
      </c>
      <c r="B1372" s="53" t="s">
        <v>4425</v>
      </c>
      <c r="C1372" s="53" t="s">
        <v>570</v>
      </c>
      <c r="D1372" s="53" t="s">
        <v>4427</v>
      </c>
      <c r="E1372" s="53" t="s">
        <v>571</v>
      </c>
    </row>
    <row r="1373" spans="1:5" hidden="1">
      <c r="A1373" s="53" t="s">
        <v>4469</v>
      </c>
      <c r="B1373" s="53" t="s">
        <v>4425</v>
      </c>
      <c r="C1373" s="53" t="s">
        <v>4470</v>
      </c>
      <c r="D1373" s="53" t="s">
        <v>4427</v>
      </c>
      <c r="E1373" s="53" t="s">
        <v>4471</v>
      </c>
    </row>
    <row r="1374" spans="1:5" hidden="1">
      <c r="A1374" s="53" t="s">
        <v>4472</v>
      </c>
      <c r="B1374" s="53" t="s">
        <v>4425</v>
      </c>
      <c r="C1374" s="53" t="s">
        <v>4473</v>
      </c>
      <c r="D1374" s="53" t="s">
        <v>4427</v>
      </c>
      <c r="E1374" s="53" t="s">
        <v>4474</v>
      </c>
    </row>
    <row r="1375" spans="1:5" hidden="1">
      <c r="A1375" s="53" t="s">
        <v>4475</v>
      </c>
      <c r="B1375" s="53" t="s">
        <v>4425</v>
      </c>
      <c r="C1375" s="53" t="s">
        <v>4476</v>
      </c>
      <c r="D1375" s="53" t="s">
        <v>4427</v>
      </c>
      <c r="E1375" s="53" t="s">
        <v>4477</v>
      </c>
    </row>
    <row r="1376" spans="1:5" hidden="1">
      <c r="A1376" s="53" t="s">
        <v>4478</v>
      </c>
      <c r="B1376" s="53" t="s">
        <v>4425</v>
      </c>
      <c r="C1376" s="53" t="s">
        <v>4479</v>
      </c>
      <c r="D1376" s="53" t="s">
        <v>4427</v>
      </c>
      <c r="E1376" s="53" t="s">
        <v>4480</v>
      </c>
    </row>
    <row r="1377" spans="1:5" hidden="1">
      <c r="A1377" s="53" t="s">
        <v>4481</v>
      </c>
      <c r="B1377" s="53" t="s">
        <v>4425</v>
      </c>
      <c r="C1377" s="53" t="s">
        <v>4482</v>
      </c>
      <c r="D1377" s="53" t="s">
        <v>4427</v>
      </c>
      <c r="E1377" s="53" t="s">
        <v>4483</v>
      </c>
    </row>
    <row r="1378" spans="1:5" hidden="1">
      <c r="A1378" s="53" t="s">
        <v>4484</v>
      </c>
      <c r="B1378" s="53" t="s">
        <v>4425</v>
      </c>
      <c r="C1378" s="53" t="s">
        <v>4485</v>
      </c>
      <c r="D1378" s="53" t="s">
        <v>4427</v>
      </c>
      <c r="E1378" s="53" t="s">
        <v>4486</v>
      </c>
    </row>
    <row r="1379" spans="1:5" hidden="1">
      <c r="A1379" s="53" t="s">
        <v>4487</v>
      </c>
      <c r="B1379" s="53" t="s">
        <v>4425</v>
      </c>
      <c r="C1379" s="53" t="s">
        <v>4488</v>
      </c>
      <c r="D1379" s="53" t="s">
        <v>4427</v>
      </c>
      <c r="E1379" s="53" t="s">
        <v>4489</v>
      </c>
    </row>
    <row r="1380" spans="1:5" hidden="1">
      <c r="A1380" s="53" t="s">
        <v>4490</v>
      </c>
      <c r="B1380" s="53" t="s">
        <v>4425</v>
      </c>
      <c r="C1380" s="53" t="s">
        <v>743</v>
      </c>
      <c r="D1380" s="53" t="s">
        <v>4427</v>
      </c>
      <c r="E1380" s="53" t="s">
        <v>744</v>
      </c>
    </row>
    <row r="1381" spans="1:5" hidden="1">
      <c r="A1381" s="53" t="s">
        <v>4491</v>
      </c>
      <c r="B1381" s="53" t="s">
        <v>4425</v>
      </c>
      <c r="C1381" s="53" t="s">
        <v>4492</v>
      </c>
      <c r="D1381" s="53" t="s">
        <v>4427</v>
      </c>
      <c r="E1381" s="53" t="s">
        <v>4493</v>
      </c>
    </row>
    <row r="1382" spans="1:5" hidden="1">
      <c r="A1382" s="53" t="s">
        <v>4494</v>
      </c>
      <c r="B1382" s="53" t="s">
        <v>4425</v>
      </c>
      <c r="C1382" s="53" t="s">
        <v>2340</v>
      </c>
      <c r="D1382" s="53" t="s">
        <v>4427</v>
      </c>
      <c r="E1382" s="53" t="s">
        <v>2341</v>
      </c>
    </row>
    <row r="1383" spans="1:5" hidden="1">
      <c r="A1383" s="53" t="s">
        <v>4495</v>
      </c>
      <c r="B1383" s="53" t="s">
        <v>4425</v>
      </c>
      <c r="C1383" s="53" t="s">
        <v>4496</v>
      </c>
      <c r="D1383" s="53" t="s">
        <v>4427</v>
      </c>
      <c r="E1383" s="53" t="s">
        <v>4497</v>
      </c>
    </row>
    <row r="1384" spans="1:5" hidden="1">
      <c r="A1384" s="53" t="s">
        <v>4498</v>
      </c>
      <c r="B1384" s="53" t="s">
        <v>4425</v>
      </c>
      <c r="C1384" s="53" t="s">
        <v>4499</v>
      </c>
      <c r="D1384" s="53" t="s">
        <v>4427</v>
      </c>
      <c r="E1384" s="53" t="s">
        <v>4500</v>
      </c>
    </row>
    <row r="1385" spans="1:5" hidden="1">
      <c r="A1385" s="53" t="s">
        <v>4501</v>
      </c>
      <c r="B1385" s="53" t="s">
        <v>4425</v>
      </c>
      <c r="C1385" s="53" t="s">
        <v>4502</v>
      </c>
      <c r="D1385" s="53" t="s">
        <v>4427</v>
      </c>
      <c r="E1385" s="53" t="s">
        <v>4503</v>
      </c>
    </row>
    <row r="1386" spans="1:5" hidden="1">
      <c r="A1386" s="53" t="s">
        <v>4504</v>
      </c>
      <c r="B1386" s="53" t="s">
        <v>4425</v>
      </c>
      <c r="C1386" s="53" t="s">
        <v>4505</v>
      </c>
      <c r="D1386" s="53" t="s">
        <v>4427</v>
      </c>
      <c r="E1386" s="53" t="s">
        <v>4506</v>
      </c>
    </row>
    <row r="1387" spans="1:5" hidden="1">
      <c r="A1387" s="53" t="s">
        <v>4507</v>
      </c>
      <c r="B1387" s="53" t="s">
        <v>4425</v>
      </c>
      <c r="C1387" s="53" t="s">
        <v>4508</v>
      </c>
      <c r="D1387" s="53" t="s">
        <v>4427</v>
      </c>
      <c r="E1387" s="53" t="s">
        <v>4509</v>
      </c>
    </row>
    <row r="1388" spans="1:5" hidden="1">
      <c r="A1388" s="53" t="s">
        <v>4510</v>
      </c>
      <c r="B1388" s="53" t="s">
        <v>4425</v>
      </c>
      <c r="C1388" s="53" t="s">
        <v>4511</v>
      </c>
      <c r="D1388" s="53" t="s">
        <v>4427</v>
      </c>
      <c r="E1388" s="53" t="s">
        <v>4512</v>
      </c>
    </row>
    <row r="1389" spans="1:5" hidden="1">
      <c r="A1389" s="53" t="s">
        <v>4513</v>
      </c>
      <c r="B1389" s="53" t="s">
        <v>4425</v>
      </c>
      <c r="C1389" s="53" t="s">
        <v>4514</v>
      </c>
      <c r="D1389" s="53" t="s">
        <v>4427</v>
      </c>
      <c r="E1389" s="53" t="s">
        <v>4515</v>
      </c>
    </row>
    <row r="1390" spans="1:5" hidden="1">
      <c r="A1390" s="53" t="s">
        <v>4516</v>
      </c>
      <c r="B1390" s="53" t="s">
        <v>4425</v>
      </c>
      <c r="C1390" s="53" t="s">
        <v>4517</v>
      </c>
      <c r="D1390" s="53" t="s">
        <v>4427</v>
      </c>
      <c r="E1390" s="53" t="s">
        <v>4518</v>
      </c>
    </row>
    <row r="1391" spans="1:5" hidden="1">
      <c r="A1391" s="53" t="s">
        <v>4519</v>
      </c>
      <c r="B1391" s="53" t="s">
        <v>4425</v>
      </c>
      <c r="C1391" s="53" t="s">
        <v>4520</v>
      </c>
      <c r="D1391" s="53" t="s">
        <v>4427</v>
      </c>
      <c r="E1391" s="53" t="s">
        <v>4521</v>
      </c>
    </row>
    <row r="1392" spans="1:5" hidden="1">
      <c r="A1392" s="53" t="s">
        <v>4522</v>
      </c>
      <c r="B1392" s="53" t="s">
        <v>4425</v>
      </c>
      <c r="C1392" s="53" t="s">
        <v>4523</v>
      </c>
      <c r="D1392" s="53" t="s">
        <v>4427</v>
      </c>
      <c r="E1392" s="53" t="s">
        <v>4524</v>
      </c>
    </row>
    <row r="1393" spans="1:5" hidden="1">
      <c r="A1393" s="53" t="s">
        <v>4525</v>
      </c>
      <c r="B1393" s="53" t="s">
        <v>4425</v>
      </c>
      <c r="C1393" s="53" t="s">
        <v>4526</v>
      </c>
      <c r="D1393" s="53" t="s">
        <v>4427</v>
      </c>
      <c r="E1393" s="53" t="s">
        <v>4527</v>
      </c>
    </row>
    <row r="1394" spans="1:5" hidden="1">
      <c r="A1394" s="53" t="s">
        <v>4528</v>
      </c>
      <c r="B1394" s="53" t="s">
        <v>4425</v>
      </c>
      <c r="C1394" s="53" t="s">
        <v>4529</v>
      </c>
      <c r="D1394" s="53" t="s">
        <v>4427</v>
      </c>
      <c r="E1394" s="53" t="s">
        <v>4530</v>
      </c>
    </row>
    <row r="1395" spans="1:5" hidden="1">
      <c r="A1395" s="53" t="s">
        <v>4531</v>
      </c>
      <c r="B1395" s="53" t="s">
        <v>4425</v>
      </c>
      <c r="C1395" s="53" t="s">
        <v>4532</v>
      </c>
      <c r="D1395" s="53" t="s">
        <v>4427</v>
      </c>
      <c r="E1395" s="53" t="s">
        <v>4533</v>
      </c>
    </row>
    <row r="1396" spans="1:5" hidden="1">
      <c r="A1396" s="53" t="s">
        <v>4534</v>
      </c>
      <c r="B1396" s="53" t="s">
        <v>4425</v>
      </c>
      <c r="C1396" s="53" t="s">
        <v>4535</v>
      </c>
      <c r="D1396" s="53" t="s">
        <v>4427</v>
      </c>
      <c r="E1396" s="53" t="s">
        <v>4536</v>
      </c>
    </row>
    <row r="1397" spans="1:5" hidden="1">
      <c r="A1397" s="53" t="s">
        <v>4537</v>
      </c>
      <c r="B1397" s="53" t="s">
        <v>4425</v>
      </c>
      <c r="C1397" s="53" t="s">
        <v>4538</v>
      </c>
      <c r="D1397" s="53" t="s">
        <v>4427</v>
      </c>
      <c r="E1397" s="53" t="s">
        <v>4539</v>
      </c>
    </row>
    <row r="1398" spans="1:5" hidden="1">
      <c r="A1398" s="53" t="s">
        <v>4540</v>
      </c>
      <c r="B1398" s="53" t="s">
        <v>4425</v>
      </c>
      <c r="C1398" s="53" t="s">
        <v>4541</v>
      </c>
      <c r="D1398" s="53" t="s">
        <v>4427</v>
      </c>
      <c r="E1398" s="53" t="s">
        <v>4542</v>
      </c>
    </row>
    <row r="1399" spans="1:5" hidden="1">
      <c r="A1399" s="53" t="s">
        <v>4543</v>
      </c>
      <c r="B1399" s="53" t="s">
        <v>4425</v>
      </c>
      <c r="C1399" s="53" t="s">
        <v>4544</v>
      </c>
      <c r="D1399" s="53" t="s">
        <v>4427</v>
      </c>
      <c r="E1399" s="53" t="s">
        <v>4545</v>
      </c>
    </row>
    <row r="1400" spans="1:5" hidden="1">
      <c r="A1400" s="53" t="s">
        <v>4546</v>
      </c>
      <c r="B1400" s="53" t="s">
        <v>4425</v>
      </c>
      <c r="C1400" s="53" t="s">
        <v>4547</v>
      </c>
      <c r="D1400" s="53" t="s">
        <v>4427</v>
      </c>
      <c r="E1400" s="53" t="s">
        <v>4548</v>
      </c>
    </row>
    <row r="1401" spans="1:5" hidden="1">
      <c r="A1401" s="53" t="s">
        <v>4549</v>
      </c>
      <c r="B1401" s="53" t="s">
        <v>4425</v>
      </c>
      <c r="C1401" s="53" t="s">
        <v>4550</v>
      </c>
      <c r="D1401" s="53" t="s">
        <v>4427</v>
      </c>
      <c r="E1401" s="53" t="s">
        <v>4551</v>
      </c>
    </row>
    <row r="1402" spans="1:5" hidden="1">
      <c r="A1402" s="53" t="s">
        <v>4552</v>
      </c>
      <c r="B1402" s="53" t="s">
        <v>4425</v>
      </c>
      <c r="C1402" s="53" t="s">
        <v>4553</v>
      </c>
      <c r="D1402" s="53" t="s">
        <v>4427</v>
      </c>
      <c r="E1402" s="53" t="s">
        <v>4554</v>
      </c>
    </row>
    <row r="1403" spans="1:5" hidden="1">
      <c r="A1403" s="53" t="s">
        <v>4555</v>
      </c>
      <c r="B1403" s="53" t="s">
        <v>4556</v>
      </c>
      <c r="C1403" s="53" t="s">
        <v>4557</v>
      </c>
      <c r="D1403" s="53" t="s">
        <v>4558</v>
      </c>
      <c r="E1403" s="53" t="s">
        <v>4559</v>
      </c>
    </row>
    <row r="1404" spans="1:5" hidden="1">
      <c r="A1404" s="53" t="s">
        <v>4560</v>
      </c>
      <c r="B1404" s="53" t="s">
        <v>4556</v>
      </c>
      <c r="C1404" s="53" t="s">
        <v>4561</v>
      </c>
      <c r="D1404" s="53" t="s">
        <v>4558</v>
      </c>
      <c r="E1404" s="53" t="s">
        <v>4562</v>
      </c>
    </row>
    <row r="1405" spans="1:5" hidden="1">
      <c r="A1405" s="53" t="s">
        <v>4563</v>
      </c>
      <c r="B1405" s="53" t="s">
        <v>4556</v>
      </c>
      <c r="C1405" s="53" t="s">
        <v>4564</v>
      </c>
      <c r="D1405" s="53" t="s">
        <v>4558</v>
      </c>
      <c r="E1405" s="53" t="s">
        <v>4565</v>
      </c>
    </row>
    <row r="1406" spans="1:5" hidden="1">
      <c r="A1406" s="53" t="s">
        <v>4566</v>
      </c>
      <c r="B1406" s="53" t="s">
        <v>4556</v>
      </c>
      <c r="C1406" s="53" t="s">
        <v>4567</v>
      </c>
      <c r="D1406" s="53" t="s">
        <v>4558</v>
      </c>
      <c r="E1406" s="53" t="s">
        <v>4568</v>
      </c>
    </row>
    <row r="1407" spans="1:5" hidden="1">
      <c r="A1407" s="53" t="s">
        <v>4569</v>
      </c>
      <c r="B1407" s="53" t="s">
        <v>4556</v>
      </c>
      <c r="C1407" s="53" t="s">
        <v>4570</v>
      </c>
      <c r="D1407" s="53" t="s">
        <v>4558</v>
      </c>
      <c r="E1407" s="53" t="s">
        <v>4571</v>
      </c>
    </row>
    <row r="1408" spans="1:5" hidden="1">
      <c r="A1408" s="53" t="s">
        <v>4572</v>
      </c>
      <c r="B1408" s="53" t="s">
        <v>4556</v>
      </c>
      <c r="C1408" s="53" t="s">
        <v>4573</v>
      </c>
      <c r="D1408" s="53" t="s">
        <v>4558</v>
      </c>
      <c r="E1408" s="53" t="s">
        <v>4574</v>
      </c>
    </row>
    <row r="1409" spans="1:5" hidden="1">
      <c r="A1409" s="53" t="s">
        <v>4575</v>
      </c>
      <c r="B1409" s="53" t="s">
        <v>4556</v>
      </c>
      <c r="C1409" s="53" t="s">
        <v>4576</v>
      </c>
      <c r="D1409" s="53" t="s">
        <v>4558</v>
      </c>
      <c r="E1409" s="53" t="s">
        <v>4577</v>
      </c>
    </row>
    <row r="1410" spans="1:5" hidden="1">
      <c r="A1410" s="53" t="s">
        <v>4578</v>
      </c>
      <c r="B1410" s="53" t="s">
        <v>4556</v>
      </c>
      <c r="C1410" s="53" t="s">
        <v>4579</v>
      </c>
      <c r="D1410" s="53" t="s">
        <v>4558</v>
      </c>
      <c r="E1410" s="53" t="s">
        <v>4580</v>
      </c>
    </row>
    <row r="1411" spans="1:5" hidden="1">
      <c r="A1411" s="53" t="s">
        <v>4581</v>
      </c>
      <c r="B1411" s="53" t="s">
        <v>4556</v>
      </c>
      <c r="C1411" s="53" t="s">
        <v>4582</v>
      </c>
      <c r="D1411" s="53" t="s">
        <v>4558</v>
      </c>
      <c r="E1411" s="53" t="s">
        <v>4583</v>
      </c>
    </row>
    <row r="1412" spans="1:5" hidden="1">
      <c r="A1412" s="53" t="s">
        <v>4584</v>
      </c>
      <c r="B1412" s="53" t="s">
        <v>4556</v>
      </c>
      <c r="C1412" s="53" t="s">
        <v>4585</v>
      </c>
      <c r="D1412" s="53" t="s">
        <v>4558</v>
      </c>
      <c r="E1412" s="53" t="s">
        <v>4586</v>
      </c>
    </row>
    <row r="1413" spans="1:5" hidden="1">
      <c r="A1413" s="53" t="s">
        <v>4587</v>
      </c>
      <c r="B1413" s="53" t="s">
        <v>4556</v>
      </c>
      <c r="C1413" s="53" t="s">
        <v>4588</v>
      </c>
      <c r="D1413" s="53" t="s">
        <v>4558</v>
      </c>
      <c r="E1413" s="53" t="s">
        <v>4589</v>
      </c>
    </row>
    <row r="1414" spans="1:5" hidden="1">
      <c r="A1414" s="53" t="s">
        <v>4590</v>
      </c>
      <c r="B1414" s="53" t="s">
        <v>4556</v>
      </c>
      <c r="C1414" s="53" t="s">
        <v>4591</v>
      </c>
      <c r="D1414" s="53" t="s">
        <v>4558</v>
      </c>
      <c r="E1414" s="53" t="s">
        <v>4592</v>
      </c>
    </row>
    <row r="1415" spans="1:5" hidden="1">
      <c r="A1415" s="53" t="s">
        <v>4593</v>
      </c>
      <c r="B1415" s="53" t="s">
        <v>4556</v>
      </c>
      <c r="C1415" s="53" t="s">
        <v>4594</v>
      </c>
      <c r="D1415" s="53" t="s">
        <v>4558</v>
      </c>
      <c r="E1415" s="53" t="s">
        <v>4595</v>
      </c>
    </row>
    <row r="1416" spans="1:5" hidden="1">
      <c r="A1416" s="53" t="s">
        <v>4596</v>
      </c>
      <c r="B1416" s="53" t="s">
        <v>4556</v>
      </c>
      <c r="C1416" s="53" t="s">
        <v>4597</v>
      </c>
      <c r="D1416" s="53" t="s">
        <v>4558</v>
      </c>
      <c r="E1416" s="53" t="s">
        <v>4598</v>
      </c>
    </row>
    <row r="1417" spans="1:5" hidden="1">
      <c r="A1417" s="53" t="s">
        <v>4599</v>
      </c>
      <c r="B1417" s="53" t="s">
        <v>4556</v>
      </c>
      <c r="C1417" s="53" t="s">
        <v>4600</v>
      </c>
      <c r="D1417" s="53" t="s">
        <v>4558</v>
      </c>
      <c r="E1417" s="53" t="s">
        <v>4601</v>
      </c>
    </row>
    <row r="1418" spans="1:5" hidden="1">
      <c r="A1418" s="53" t="s">
        <v>4602</v>
      </c>
      <c r="B1418" s="53" t="s">
        <v>4556</v>
      </c>
      <c r="C1418" s="53" t="s">
        <v>4603</v>
      </c>
      <c r="D1418" s="53" t="s">
        <v>4558</v>
      </c>
      <c r="E1418" s="53" t="s">
        <v>4604</v>
      </c>
    </row>
    <row r="1419" spans="1:5" hidden="1">
      <c r="A1419" s="53" t="s">
        <v>4605</v>
      </c>
      <c r="B1419" s="53" t="s">
        <v>4556</v>
      </c>
      <c r="C1419" s="53" t="s">
        <v>4606</v>
      </c>
      <c r="D1419" s="53" t="s">
        <v>4558</v>
      </c>
      <c r="E1419" s="53" t="s">
        <v>4607</v>
      </c>
    </row>
    <row r="1420" spans="1:5" hidden="1">
      <c r="A1420" s="53" t="s">
        <v>4608</v>
      </c>
      <c r="B1420" s="53" t="s">
        <v>4556</v>
      </c>
      <c r="C1420" s="53" t="s">
        <v>4609</v>
      </c>
      <c r="D1420" s="53" t="s">
        <v>4558</v>
      </c>
      <c r="E1420" s="53" t="s">
        <v>4610</v>
      </c>
    </row>
    <row r="1421" spans="1:5" hidden="1">
      <c r="A1421" s="53" t="s">
        <v>4611</v>
      </c>
      <c r="B1421" s="53" t="s">
        <v>4612</v>
      </c>
      <c r="C1421" s="53" t="s">
        <v>4613</v>
      </c>
      <c r="D1421" s="53" t="s">
        <v>4614</v>
      </c>
      <c r="E1421" s="53" t="s">
        <v>4615</v>
      </c>
    </row>
    <row r="1422" spans="1:5" hidden="1">
      <c r="A1422" s="53" t="s">
        <v>4616</v>
      </c>
      <c r="B1422" s="53" t="s">
        <v>4612</v>
      </c>
      <c r="C1422" s="53" t="s">
        <v>4617</v>
      </c>
      <c r="D1422" s="53" t="s">
        <v>4614</v>
      </c>
      <c r="E1422" s="53" t="s">
        <v>4618</v>
      </c>
    </row>
    <row r="1423" spans="1:5" hidden="1">
      <c r="A1423" s="53" t="s">
        <v>4619</v>
      </c>
      <c r="B1423" s="53" t="s">
        <v>4612</v>
      </c>
      <c r="C1423" s="53" t="s">
        <v>4620</v>
      </c>
      <c r="D1423" s="53" t="s">
        <v>4614</v>
      </c>
      <c r="E1423" s="53" t="s">
        <v>4621</v>
      </c>
    </row>
    <row r="1424" spans="1:5" hidden="1">
      <c r="A1424" s="53" t="s">
        <v>4622</v>
      </c>
      <c r="B1424" s="53" t="s">
        <v>4612</v>
      </c>
      <c r="C1424" s="53" t="s">
        <v>4623</v>
      </c>
      <c r="D1424" s="53" t="s">
        <v>4614</v>
      </c>
      <c r="E1424" s="53" t="s">
        <v>4624</v>
      </c>
    </row>
    <row r="1425" spans="1:5" hidden="1">
      <c r="A1425" s="53" t="s">
        <v>4625</v>
      </c>
      <c r="B1425" s="53" t="s">
        <v>4612</v>
      </c>
      <c r="C1425" s="53" t="s">
        <v>4626</v>
      </c>
      <c r="D1425" s="53" t="s">
        <v>4614</v>
      </c>
      <c r="E1425" s="53" t="s">
        <v>4627</v>
      </c>
    </row>
    <row r="1426" spans="1:5" hidden="1">
      <c r="A1426" s="53" t="s">
        <v>4628</v>
      </c>
      <c r="B1426" s="53" t="s">
        <v>4612</v>
      </c>
      <c r="C1426" s="53" t="s">
        <v>4629</v>
      </c>
      <c r="D1426" s="53" t="s">
        <v>4614</v>
      </c>
      <c r="E1426" s="53" t="s">
        <v>4630</v>
      </c>
    </row>
    <row r="1427" spans="1:5" hidden="1">
      <c r="A1427" s="53" t="s">
        <v>4631</v>
      </c>
      <c r="B1427" s="53" t="s">
        <v>4612</v>
      </c>
      <c r="C1427" s="53" t="s">
        <v>4632</v>
      </c>
      <c r="D1427" s="53" t="s">
        <v>4614</v>
      </c>
      <c r="E1427" s="53" t="s">
        <v>4633</v>
      </c>
    </row>
    <row r="1428" spans="1:5" hidden="1">
      <c r="A1428" s="53" t="s">
        <v>4634</v>
      </c>
      <c r="B1428" s="53" t="s">
        <v>4612</v>
      </c>
      <c r="C1428" s="53" t="s">
        <v>4635</v>
      </c>
      <c r="D1428" s="53" t="s">
        <v>4614</v>
      </c>
      <c r="E1428" s="53" t="s">
        <v>4636</v>
      </c>
    </row>
    <row r="1429" spans="1:5" hidden="1">
      <c r="A1429" s="53" t="s">
        <v>4637</v>
      </c>
      <c r="B1429" s="53" t="s">
        <v>4612</v>
      </c>
      <c r="C1429" s="53" t="s">
        <v>4638</v>
      </c>
      <c r="D1429" s="53" t="s">
        <v>4614</v>
      </c>
      <c r="E1429" s="53" t="s">
        <v>4639</v>
      </c>
    </row>
    <row r="1430" spans="1:5" hidden="1">
      <c r="A1430" s="53" t="s">
        <v>4640</v>
      </c>
      <c r="B1430" s="53" t="s">
        <v>4612</v>
      </c>
      <c r="C1430" s="53" t="s">
        <v>4641</v>
      </c>
      <c r="D1430" s="53" t="s">
        <v>4614</v>
      </c>
      <c r="E1430" s="53" t="s">
        <v>4642</v>
      </c>
    </row>
    <row r="1431" spans="1:5" hidden="1">
      <c r="A1431" s="53" t="s">
        <v>4643</v>
      </c>
      <c r="B1431" s="53" t="s">
        <v>4612</v>
      </c>
      <c r="C1431" s="53" t="s">
        <v>4644</v>
      </c>
      <c r="D1431" s="53" t="s">
        <v>4614</v>
      </c>
      <c r="E1431" s="53" t="s">
        <v>4645</v>
      </c>
    </row>
    <row r="1432" spans="1:5" hidden="1">
      <c r="A1432" s="53" t="s">
        <v>4646</v>
      </c>
      <c r="B1432" s="53" t="s">
        <v>4612</v>
      </c>
      <c r="C1432" s="53" t="s">
        <v>4647</v>
      </c>
      <c r="D1432" s="53" t="s">
        <v>4614</v>
      </c>
      <c r="E1432" s="53" t="s">
        <v>4648</v>
      </c>
    </row>
    <row r="1433" spans="1:5" hidden="1">
      <c r="A1433" s="53" t="s">
        <v>4649</v>
      </c>
      <c r="B1433" s="53" t="s">
        <v>4612</v>
      </c>
      <c r="C1433" s="53" t="s">
        <v>4650</v>
      </c>
      <c r="D1433" s="53" t="s">
        <v>4614</v>
      </c>
      <c r="E1433" s="53" t="s">
        <v>4651</v>
      </c>
    </row>
    <row r="1434" spans="1:5" hidden="1">
      <c r="A1434" s="53" t="s">
        <v>4652</v>
      </c>
      <c r="B1434" s="53" t="s">
        <v>4612</v>
      </c>
      <c r="C1434" s="53" t="s">
        <v>4653</v>
      </c>
      <c r="D1434" s="53" t="s">
        <v>4614</v>
      </c>
      <c r="E1434" s="53" t="s">
        <v>4654</v>
      </c>
    </row>
    <row r="1435" spans="1:5" hidden="1">
      <c r="A1435" s="53" t="s">
        <v>4655</v>
      </c>
      <c r="B1435" s="53" t="s">
        <v>4612</v>
      </c>
      <c r="C1435" s="53" t="s">
        <v>4656</v>
      </c>
      <c r="D1435" s="53" t="s">
        <v>4614</v>
      </c>
      <c r="E1435" s="53" t="s">
        <v>4657</v>
      </c>
    </row>
    <row r="1436" spans="1:5" hidden="1">
      <c r="A1436" s="53" t="s">
        <v>4658</v>
      </c>
      <c r="B1436" s="53" t="s">
        <v>4612</v>
      </c>
      <c r="C1436" s="53" t="s">
        <v>4659</v>
      </c>
      <c r="D1436" s="53" t="s">
        <v>4614</v>
      </c>
      <c r="E1436" s="53" t="s">
        <v>4660</v>
      </c>
    </row>
    <row r="1437" spans="1:5" hidden="1">
      <c r="A1437" s="53" t="s">
        <v>4661</v>
      </c>
      <c r="B1437" s="53" t="s">
        <v>4612</v>
      </c>
      <c r="C1437" s="53" t="s">
        <v>4662</v>
      </c>
      <c r="D1437" s="53" t="s">
        <v>4614</v>
      </c>
      <c r="E1437" s="53" t="s">
        <v>4663</v>
      </c>
    </row>
    <row r="1438" spans="1:5" hidden="1">
      <c r="A1438" s="53" t="s">
        <v>4664</v>
      </c>
      <c r="B1438" s="53" t="s">
        <v>4612</v>
      </c>
      <c r="C1438" s="53" t="s">
        <v>4665</v>
      </c>
      <c r="D1438" s="53" t="s">
        <v>4614</v>
      </c>
      <c r="E1438" s="53" t="s">
        <v>4666</v>
      </c>
    </row>
    <row r="1439" spans="1:5" hidden="1">
      <c r="A1439" s="53" t="s">
        <v>4667</v>
      </c>
      <c r="B1439" s="53" t="s">
        <v>4612</v>
      </c>
      <c r="C1439" s="53" t="s">
        <v>4668</v>
      </c>
      <c r="D1439" s="53" t="s">
        <v>4614</v>
      </c>
      <c r="E1439" s="53" t="s">
        <v>4108</v>
      </c>
    </row>
    <row r="1440" spans="1:5" hidden="1">
      <c r="A1440" s="53" t="s">
        <v>4669</v>
      </c>
      <c r="B1440" s="53" t="s">
        <v>4612</v>
      </c>
      <c r="C1440" s="53" t="s">
        <v>4670</v>
      </c>
      <c r="D1440" s="53" t="s">
        <v>4614</v>
      </c>
      <c r="E1440" s="53" t="s">
        <v>4671</v>
      </c>
    </row>
    <row r="1441" spans="1:5" hidden="1">
      <c r="A1441" s="53" t="s">
        <v>4672</v>
      </c>
      <c r="B1441" s="53" t="s">
        <v>4612</v>
      </c>
      <c r="C1441" s="53" t="s">
        <v>4673</v>
      </c>
      <c r="D1441" s="53" t="s">
        <v>4614</v>
      </c>
      <c r="E1441" s="53" t="s">
        <v>4674</v>
      </c>
    </row>
    <row r="1442" spans="1:5" hidden="1">
      <c r="A1442" s="53" t="s">
        <v>4675</v>
      </c>
      <c r="B1442" s="53" t="s">
        <v>4612</v>
      </c>
      <c r="C1442" s="53" t="s">
        <v>4676</v>
      </c>
      <c r="D1442" s="53" t="s">
        <v>4614</v>
      </c>
      <c r="E1442" s="53" t="s">
        <v>4677</v>
      </c>
    </row>
    <row r="1443" spans="1:5" hidden="1">
      <c r="A1443" s="53" t="s">
        <v>4678</v>
      </c>
      <c r="B1443" s="53" t="s">
        <v>4612</v>
      </c>
      <c r="C1443" s="53" t="s">
        <v>646</v>
      </c>
      <c r="D1443" s="53" t="s">
        <v>4614</v>
      </c>
      <c r="E1443" s="53" t="s">
        <v>647</v>
      </c>
    </row>
    <row r="1444" spans="1:5" hidden="1">
      <c r="A1444" s="53" t="s">
        <v>4679</v>
      </c>
      <c r="B1444" s="53" t="s">
        <v>4612</v>
      </c>
      <c r="C1444" s="53" t="s">
        <v>4680</v>
      </c>
      <c r="D1444" s="53" t="s">
        <v>4614</v>
      </c>
      <c r="E1444" s="53" t="s">
        <v>4681</v>
      </c>
    </row>
    <row r="1445" spans="1:5" hidden="1">
      <c r="A1445" s="53" t="s">
        <v>4682</v>
      </c>
      <c r="B1445" s="53" t="s">
        <v>4612</v>
      </c>
      <c r="C1445" s="53" t="s">
        <v>4683</v>
      </c>
      <c r="D1445" s="53" t="s">
        <v>4614</v>
      </c>
      <c r="E1445" s="53" t="s">
        <v>4684</v>
      </c>
    </row>
    <row r="1446" spans="1:5" hidden="1">
      <c r="A1446" s="53" t="s">
        <v>4685</v>
      </c>
      <c r="B1446" s="53" t="s">
        <v>4612</v>
      </c>
      <c r="C1446" s="53" t="s">
        <v>4686</v>
      </c>
      <c r="D1446" s="53" t="s">
        <v>4614</v>
      </c>
      <c r="E1446" s="53" t="s">
        <v>4687</v>
      </c>
    </row>
    <row r="1447" spans="1:5" hidden="1">
      <c r="A1447" s="53" t="s">
        <v>4688</v>
      </c>
      <c r="B1447" s="53" t="s">
        <v>317</v>
      </c>
      <c r="C1447" s="53" t="s">
        <v>4689</v>
      </c>
      <c r="D1447" s="53" t="s">
        <v>4690</v>
      </c>
      <c r="E1447" s="53" t="s">
        <v>4691</v>
      </c>
    </row>
    <row r="1448" spans="1:5" hidden="1">
      <c r="A1448" s="53" t="s">
        <v>4692</v>
      </c>
      <c r="B1448" s="53" t="s">
        <v>317</v>
      </c>
      <c r="C1448" s="53" t="s">
        <v>4693</v>
      </c>
      <c r="D1448" s="53" t="s">
        <v>4690</v>
      </c>
      <c r="E1448" s="53" t="s">
        <v>4694</v>
      </c>
    </row>
    <row r="1449" spans="1:5" hidden="1">
      <c r="A1449" s="53" t="s">
        <v>4695</v>
      </c>
      <c r="B1449" s="53" t="s">
        <v>317</v>
      </c>
      <c r="C1449" s="53" t="s">
        <v>4696</v>
      </c>
      <c r="D1449" s="53" t="s">
        <v>4690</v>
      </c>
      <c r="E1449" s="53" t="s">
        <v>4697</v>
      </c>
    </row>
    <row r="1450" spans="1:5" hidden="1">
      <c r="A1450" s="53" t="s">
        <v>4698</v>
      </c>
      <c r="B1450" s="53" t="s">
        <v>317</v>
      </c>
      <c r="C1450" s="53" t="s">
        <v>4699</v>
      </c>
      <c r="D1450" s="53" t="s">
        <v>4690</v>
      </c>
      <c r="E1450" s="53" t="s">
        <v>4700</v>
      </c>
    </row>
    <row r="1451" spans="1:5" hidden="1">
      <c r="A1451" s="53" t="s">
        <v>4701</v>
      </c>
      <c r="B1451" s="53" t="s">
        <v>317</v>
      </c>
      <c r="C1451" s="53" t="s">
        <v>4702</v>
      </c>
      <c r="D1451" s="53" t="s">
        <v>4690</v>
      </c>
      <c r="E1451" s="53" t="s">
        <v>3119</v>
      </c>
    </row>
    <row r="1452" spans="1:5" hidden="1">
      <c r="A1452" s="53" t="s">
        <v>4703</v>
      </c>
      <c r="B1452" s="53" t="s">
        <v>317</v>
      </c>
      <c r="C1452" s="53" t="s">
        <v>4704</v>
      </c>
      <c r="D1452" s="53" t="s">
        <v>4690</v>
      </c>
      <c r="E1452" s="53" t="s">
        <v>4705</v>
      </c>
    </row>
    <row r="1453" spans="1:5" hidden="1">
      <c r="A1453" s="53" t="s">
        <v>4706</v>
      </c>
      <c r="B1453" s="53" t="s">
        <v>317</v>
      </c>
      <c r="C1453" s="53" t="s">
        <v>4707</v>
      </c>
      <c r="D1453" s="53" t="s">
        <v>4690</v>
      </c>
      <c r="E1453" s="53" t="s">
        <v>4708</v>
      </c>
    </row>
    <row r="1454" spans="1:5" hidden="1">
      <c r="A1454" s="53" t="s">
        <v>4709</v>
      </c>
      <c r="B1454" s="53" t="s">
        <v>317</v>
      </c>
      <c r="C1454" s="53" t="s">
        <v>4710</v>
      </c>
      <c r="D1454" s="53" t="s">
        <v>4690</v>
      </c>
      <c r="E1454" s="53" t="s">
        <v>4711</v>
      </c>
    </row>
    <row r="1455" spans="1:5" hidden="1">
      <c r="A1455" s="53" t="s">
        <v>4712</v>
      </c>
      <c r="B1455" s="53" t="s">
        <v>317</v>
      </c>
      <c r="C1455" s="53" t="s">
        <v>4713</v>
      </c>
      <c r="D1455" s="53" t="s">
        <v>4690</v>
      </c>
      <c r="E1455" s="53" t="s">
        <v>4714</v>
      </c>
    </row>
    <row r="1456" spans="1:5" hidden="1">
      <c r="A1456" s="53" t="s">
        <v>4715</v>
      </c>
      <c r="B1456" s="53" t="s">
        <v>317</v>
      </c>
      <c r="C1456" s="53" t="s">
        <v>4716</v>
      </c>
      <c r="D1456" s="53" t="s">
        <v>4690</v>
      </c>
      <c r="E1456" s="53" t="s">
        <v>4717</v>
      </c>
    </row>
    <row r="1457" spans="1:5" hidden="1">
      <c r="A1457" s="53" t="s">
        <v>4718</v>
      </c>
      <c r="B1457" s="53" t="s">
        <v>317</v>
      </c>
      <c r="C1457" s="53" t="s">
        <v>4719</v>
      </c>
      <c r="D1457" s="53" t="s">
        <v>4690</v>
      </c>
      <c r="E1457" s="53" t="s">
        <v>4720</v>
      </c>
    </row>
    <row r="1458" spans="1:5" hidden="1">
      <c r="A1458" s="53" t="s">
        <v>4721</v>
      </c>
      <c r="B1458" s="53" t="s">
        <v>317</v>
      </c>
      <c r="C1458" s="53" t="s">
        <v>4722</v>
      </c>
      <c r="D1458" s="53" t="s">
        <v>4690</v>
      </c>
      <c r="E1458" s="53" t="s">
        <v>4723</v>
      </c>
    </row>
    <row r="1459" spans="1:5" hidden="1">
      <c r="A1459" s="53" t="s">
        <v>4724</v>
      </c>
      <c r="B1459" s="53" t="s">
        <v>317</v>
      </c>
      <c r="C1459" s="53" t="s">
        <v>4725</v>
      </c>
      <c r="D1459" s="53" t="s">
        <v>4690</v>
      </c>
      <c r="E1459" s="53" t="s">
        <v>4726</v>
      </c>
    </row>
    <row r="1460" spans="1:5" hidden="1">
      <c r="A1460" s="53" t="s">
        <v>4727</v>
      </c>
      <c r="B1460" s="53" t="s">
        <v>317</v>
      </c>
      <c r="C1460" s="53" t="s">
        <v>4728</v>
      </c>
      <c r="D1460" s="53" t="s">
        <v>4690</v>
      </c>
      <c r="E1460" s="53" t="s">
        <v>4729</v>
      </c>
    </row>
    <row r="1461" spans="1:5" hidden="1">
      <c r="A1461" s="53" t="s">
        <v>4730</v>
      </c>
      <c r="B1461" s="53" t="s">
        <v>317</v>
      </c>
      <c r="C1461" s="53" t="s">
        <v>4731</v>
      </c>
      <c r="D1461" s="53" t="s">
        <v>4690</v>
      </c>
      <c r="E1461" s="53" t="s">
        <v>4732</v>
      </c>
    </row>
    <row r="1462" spans="1:5" hidden="1">
      <c r="A1462" s="53" t="s">
        <v>4733</v>
      </c>
      <c r="B1462" s="53" t="s">
        <v>317</v>
      </c>
      <c r="C1462" s="53" t="s">
        <v>4734</v>
      </c>
      <c r="D1462" s="53" t="s">
        <v>4690</v>
      </c>
      <c r="E1462" s="53" t="s">
        <v>4735</v>
      </c>
    </row>
    <row r="1463" spans="1:5" hidden="1">
      <c r="A1463" s="53" t="s">
        <v>4736</v>
      </c>
      <c r="B1463" s="53" t="s">
        <v>317</v>
      </c>
      <c r="C1463" s="53" t="s">
        <v>4737</v>
      </c>
      <c r="D1463" s="53" t="s">
        <v>4690</v>
      </c>
      <c r="E1463" s="53" t="s">
        <v>4738</v>
      </c>
    </row>
    <row r="1464" spans="1:5" hidden="1">
      <c r="A1464" s="53" t="s">
        <v>4739</v>
      </c>
      <c r="B1464" s="53" t="s">
        <v>317</v>
      </c>
      <c r="C1464" s="53" t="s">
        <v>4740</v>
      </c>
      <c r="D1464" s="53" t="s">
        <v>4690</v>
      </c>
      <c r="E1464" s="53" t="s">
        <v>4741</v>
      </c>
    </row>
    <row r="1465" spans="1:5" hidden="1">
      <c r="A1465" s="53" t="s">
        <v>4742</v>
      </c>
      <c r="B1465" s="53" t="s">
        <v>317</v>
      </c>
      <c r="C1465" s="53" t="s">
        <v>4743</v>
      </c>
      <c r="D1465" s="53" t="s">
        <v>4690</v>
      </c>
      <c r="E1465" s="53" t="s">
        <v>4744</v>
      </c>
    </row>
    <row r="1466" spans="1:5" hidden="1">
      <c r="A1466" s="53" t="s">
        <v>4745</v>
      </c>
      <c r="B1466" s="53" t="s">
        <v>317</v>
      </c>
      <c r="C1466" s="53" t="s">
        <v>4746</v>
      </c>
      <c r="D1466" s="53" t="s">
        <v>4690</v>
      </c>
      <c r="E1466" s="53" t="s">
        <v>4747</v>
      </c>
    </row>
    <row r="1467" spans="1:5" hidden="1">
      <c r="A1467" s="53" t="s">
        <v>4748</v>
      </c>
      <c r="B1467" s="53" t="s">
        <v>317</v>
      </c>
      <c r="C1467" s="53" t="s">
        <v>4749</v>
      </c>
      <c r="D1467" s="53" t="s">
        <v>4690</v>
      </c>
      <c r="E1467" s="53" t="s">
        <v>1769</v>
      </c>
    </row>
    <row r="1468" spans="1:5" hidden="1">
      <c r="A1468" s="53" t="s">
        <v>4750</v>
      </c>
      <c r="B1468" s="53" t="s">
        <v>317</v>
      </c>
      <c r="C1468" s="53" t="s">
        <v>4751</v>
      </c>
      <c r="D1468" s="53" t="s">
        <v>4690</v>
      </c>
      <c r="E1468" s="53" t="s">
        <v>4752</v>
      </c>
    </row>
    <row r="1469" spans="1:5" hidden="1">
      <c r="A1469" s="53" t="s">
        <v>4753</v>
      </c>
      <c r="B1469" s="53" t="s">
        <v>317</v>
      </c>
      <c r="C1469" s="53" t="s">
        <v>4754</v>
      </c>
      <c r="D1469" s="53" t="s">
        <v>4690</v>
      </c>
      <c r="E1469" s="53" t="s">
        <v>4755</v>
      </c>
    </row>
    <row r="1470" spans="1:5" hidden="1">
      <c r="A1470" s="53" t="s">
        <v>4756</v>
      </c>
      <c r="B1470" s="53" t="s">
        <v>317</v>
      </c>
      <c r="C1470" s="53" t="s">
        <v>4757</v>
      </c>
      <c r="D1470" s="53" t="s">
        <v>4690</v>
      </c>
      <c r="E1470" s="53" t="s">
        <v>4758</v>
      </c>
    </row>
    <row r="1471" spans="1:5" hidden="1">
      <c r="A1471" s="53" t="s">
        <v>4759</v>
      </c>
      <c r="B1471" s="53" t="s">
        <v>317</v>
      </c>
      <c r="C1471" s="53" t="s">
        <v>4760</v>
      </c>
      <c r="D1471" s="53" t="s">
        <v>4690</v>
      </c>
      <c r="E1471" s="53" t="s">
        <v>4761</v>
      </c>
    </row>
    <row r="1472" spans="1:5" hidden="1">
      <c r="A1472" s="53" t="s">
        <v>4762</v>
      </c>
      <c r="B1472" s="53" t="s">
        <v>317</v>
      </c>
      <c r="C1472" s="53" t="s">
        <v>4763</v>
      </c>
      <c r="D1472" s="53" t="s">
        <v>4690</v>
      </c>
      <c r="E1472" s="53" t="s">
        <v>4764</v>
      </c>
    </row>
    <row r="1473" spans="1:5" hidden="1">
      <c r="A1473" s="53" t="s">
        <v>4765</v>
      </c>
      <c r="B1473" s="53" t="s">
        <v>317</v>
      </c>
      <c r="C1473" s="53" t="s">
        <v>4766</v>
      </c>
      <c r="D1473" s="53" t="s">
        <v>4690</v>
      </c>
      <c r="E1473" s="53" t="s">
        <v>4767</v>
      </c>
    </row>
    <row r="1474" spans="1:5" hidden="1">
      <c r="A1474" s="53" t="s">
        <v>4768</v>
      </c>
      <c r="B1474" s="53" t="s">
        <v>317</v>
      </c>
      <c r="C1474" s="53" t="s">
        <v>4769</v>
      </c>
      <c r="D1474" s="53" t="s">
        <v>4690</v>
      </c>
      <c r="E1474" s="53" t="s">
        <v>4770</v>
      </c>
    </row>
    <row r="1475" spans="1:5" hidden="1">
      <c r="A1475" s="53" t="s">
        <v>4771</v>
      </c>
      <c r="B1475" s="53" t="s">
        <v>317</v>
      </c>
      <c r="C1475" s="53" t="s">
        <v>4772</v>
      </c>
      <c r="D1475" s="53" t="s">
        <v>4690</v>
      </c>
      <c r="E1475" s="53" t="s">
        <v>4773</v>
      </c>
    </row>
    <row r="1476" spans="1:5" hidden="1">
      <c r="A1476" s="53" t="s">
        <v>4774</v>
      </c>
      <c r="B1476" s="53" t="s">
        <v>317</v>
      </c>
      <c r="C1476" s="53" t="s">
        <v>4775</v>
      </c>
      <c r="D1476" s="53" t="s">
        <v>4690</v>
      </c>
      <c r="E1476" s="53" t="s">
        <v>4776</v>
      </c>
    </row>
    <row r="1477" spans="1:5" hidden="1">
      <c r="A1477" s="53" t="s">
        <v>4777</v>
      </c>
      <c r="B1477" s="53" t="s">
        <v>317</v>
      </c>
      <c r="C1477" s="53" t="s">
        <v>4778</v>
      </c>
      <c r="D1477" s="53" t="s">
        <v>4690</v>
      </c>
      <c r="E1477" s="53" t="s">
        <v>4779</v>
      </c>
    </row>
    <row r="1478" spans="1:5" hidden="1">
      <c r="A1478" s="53" t="s">
        <v>4780</v>
      </c>
      <c r="B1478" s="53" t="s">
        <v>317</v>
      </c>
      <c r="C1478" s="53" t="s">
        <v>4781</v>
      </c>
      <c r="D1478" s="53" t="s">
        <v>4690</v>
      </c>
      <c r="E1478" s="53" t="s">
        <v>4782</v>
      </c>
    </row>
    <row r="1479" spans="1:5" hidden="1">
      <c r="A1479" s="53" t="s">
        <v>4783</v>
      </c>
      <c r="B1479" s="53" t="s">
        <v>317</v>
      </c>
      <c r="C1479" s="53" t="s">
        <v>4784</v>
      </c>
      <c r="D1479" s="53" t="s">
        <v>4690</v>
      </c>
      <c r="E1479" s="53" t="s">
        <v>4785</v>
      </c>
    </row>
    <row r="1480" spans="1:5" hidden="1">
      <c r="A1480" s="53" t="s">
        <v>4786</v>
      </c>
      <c r="B1480" s="53" t="s">
        <v>317</v>
      </c>
      <c r="C1480" s="53" t="s">
        <v>4787</v>
      </c>
      <c r="D1480" s="53" t="s">
        <v>4690</v>
      </c>
      <c r="E1480" s="53" t="s">
        <v>4788</v>
      </c>
    </row>
    <row r="1481" spans="1:5" hidden="1">
      <c r="A1481" s="53" t="s">
        <v>4789</v>
      </c>
      <c r="B1481" s="53" t="s">
        <v>317</v>
      </c>
      <c r="C1481" s="53" t="s">
        <v>4790</v>
      </c>
      <c r="D1481" s="53" t="s">
        <v>4690</v>
      </c>
      <c r="E1481" s="53" t="s">
        <v>4791</v>
      </c>
    </row>
    <row r="1482" spans="1:5" hidden="1">
      <c r="A1482" s="53" t="s">
        <v>4792</v>
      </c>
      <c r="B1482" s="53" t="s">
        <v>317</v>
      </c>
      <c r="C1482" s="53" t="s">
        <v>4793</v>
      </c>
      <c r="D1482" s="53" t="s">
        <v>4690</v>
      </c>
      <c r="E1482" s="53" t="s">
        <v>4794</v>
      </c>
    </row>
    <row r="1483" spans="1:5" hidden="1">
      <c r="A1483" s="53" t="s">
        <v>4795</v>
      </c>
      <c r="B1483" s="53" t="s">
        <v>317</v>
      </c>
      <c r="C1483" s="53" t="s">
        <v>4796</v>
      </c>
      <c r="D1483" s="53" t="s">
        <v>4690</v>
      </c>
      <c r="E1483" s="53" t="s">
        <v>4797</v>
      </c>
    </row>
    <row r="1484" spans="1:5" hidden="1">
      <c r="A1484" s="53" t="s">
        <v>4798</v>
      </c>
      <c r="B1484" s="53" t="s">
        <v>317</v>
      </c>
      <c r="C1484" s="53" t="s">
        <v>4799</v>
      </c>
      <c r="D1484" s="53" t="s">
        <v>4690</v>
      </c>
      <c r="E1484" s="53" t="s">
        <v>4800</v>
      </c>
    </row>
    <row r="1485" spans="1:5" hidden="1">
      <c r="A1485" s="53" t="s">
        <v>4801</v>
      </c>
      <c r="B1485" s="53" t="s">
        <v>317</v>
      </c>
      <c r="C1485" s="53" t="s">
        <v>4802</v>
      </c>
      <c r="D1485" s="53" t="s">
        <v>4690</v>
      </c>
      <c r="E1485" s="53" t="s">
        <v>4803</v>
      </c>
    </row>
    <row r="1486" spans="1:5" hidden="1">
      <c r="A1486" s="53" t="s">
        <v>4804</v>
      </c>
      <c r="B1486" s="53" t="s">
        <v>317</v>
      </c>
      <c r="C1486" s="53" t="s">
        <v>4805</v>
      </c>
      <c r="D1486" s="53" t="s">
        <v>4690</v>
      </c>
      <c r="E1486" s="53" t="s">
        <v>4806</v>
      </c>
    </row>
    <row r="1487" spans="1:5" hidden="1">
      <c r="A1487" s="53" t="s">
        <v>4807</v>
      </c>
      <c r="B1487" s="53" t="s">
        <v>317</v>
      </c>
      <c r="C1487" s="53" t="s">
        <v>4808</v>
      </c>
      <c r="D1487" s="53" t="s">
        <v>4690</v>
      </c>
      <c r="E1487" s="53" t="s">
        <v>4809</v>
      </c>
    </row>
    <row r="1488" spans="1:5" hidden="1">
      <c r="A1488" s="53" t="s">
        <v>4810</v>
      </c>
      <c r="B1488" s="53" t="s">
        <v>317</v>
      </c>
      <c r="C1488" s="53" t="s">
        <v>4811</v>
      </c>
      <c r="D1488" s="53" t="s">
        <v>4690</v>
      </c>
      <c r="E1488" s="53" t="s">
        <v>4812</v>
      </c>
    </row>
    <row r="1489" spans="1:5" hidden="1">
      <c r="A1489" s="53" t="s">
        <v>4813</v>
      </c>
      <c r="B1489" s="53" t="s">
        <v>317</v>
      </c>
      <c r="C1489" s="53" t="s">
        <v>4814</v>
      </c>
      <c r="D1489" s="53" t="s">
        <v>4690</v>
      </c>
      <c r="E1489" s="53" t="s">
        <v>4815</v>
      </c>
    </row>
    <row r="1490" spans="1:5" hidden="1">
      <c r="A1490" s="53" t="s">
        <v>4816</v>
      </c>
      <c r="B1490" s="53" t="s">
        <v>4817</v>
      </c>
      <c r="C1490" s="53" t="s">
        <v>4818</v>
      </c>
      <c r="D1490" s="53" t="s">
        <v>4819</v>
      </c>
      <c r="E1490" s="53" t="s">
        <v>4820</v>
      </c>
    </row>
    <row r="1491" spans="1:5" hidden="1">
      <c r="A1491" s="53" t="s">
        <v>4821</v>
      </c>
      <c r="B1491" s="53" t="s">
        <v>4817</v>
      </c>
      <c r="C1491" s="53" t="s">
        <v>4822</v>
      </c>
      <c r="D1491" s="53" t="s">
        <v>4819</v>
      </c>
      <c r="E1491" s="53" t="s">
        <v>4823</v>
      </c>
    </row>
    <row r="1492" spans="1:5" hidden="1">
      <c r="A1492" s="53" t="s">
        <v>4824</v>
      </c>
      <c r="B1492" s="53" t="s">
        <v>4817</v>
      </c>
      <c r="C1492" s="53" t="s">
        <v>4825</v>
      </c>
      <c r="D1492" s="53" t="s">
        <v>4819</v>
      </c>
      <c r="E1492" s="53" t="s">
        <v>4826</v>
      </c>
    </row>
    <row r="1493" spans="1:5" hidden="1">
      <c r="A1493" s="53" t="s">
        <v>4827</v>
      </c>
      <c r="B1493" s="53" t="s">
        <v>4817</v>
      </c>
      <c r="C1493" s="53" t="s">
        <v>4828</v>
      </c>
      <c r="D1493" s="53" t="s">
        <v>4819</v>
      </c>
      <c r="E1493" s="53" t="s">
        <v>4829</v>
      </c>
    </row>
    <row r="1494" spans="1:5" hidden="1">
      <c r="A1494" s="53" t="s">
        <v>4830</v>
      </c>
      <c r="B1494" s="53" t="s">
        <v>4817</v>
      </c>
      <c r="C1494" s="53" t="s">
        <v>4831</v>
      </c>
      <c r="D1494" s="53" t="s">
        <v>4819</v>
      </c>
      <c r="E1494" s="53" t="s">
        <v>4832</v>
      </c>
    </row>
    <row r="1495" spans="1:5" hidden="1">
      <c r="A1495" s="53" t="s">
        <v>4833</v>
      </c>
      <c r="B1495" s="53" t="s">
        <v>4817</v>
      </c>
      <c r="C1495" s="53" t="s">
        <v>4834</v>
      </c>
      <c r="D1495" s="53" t="s">
        <v>4819</v>
      </c>
      <c r="E1495" s="53" t="s">
        <v>4835</v>
      </c>
    </row>
    <row r="1496" spans="1:5" hidden="1">
      <c r="A1496" s="53" t="s">
        <v>4836</v>
      </c>
      <c r="B1496" s="53" t="s">
        <v>4817</v>
      </c>
      <c r="C1496" s="53" t="s">
        <v>4837</v>
      </c>
      <c r="D1496" s="53" t="s">
        <v>4819</v>
      </c>
      <c r="E1496" s="53" t="s">
        <v>4838</v>
      </c>
    </row>
    <row r="1497" spans="1:5" hidden="1">
      <c r="A1497" s="53" t="s">
        <v>4839</v>
      </c>
      <c r="B1497" s="53" t="s">
        <v>4817</v>
      </c>
      <c r="C1497" s="53" t="s">
        <v>4840</v>
      </c>
      <c r="D1497" s="53" t="s">
        <v>4819</v>
      </c>
      <c r="E1497" s="53" t="s">
        <v>4841</v>
      </c>
    </row>
    <row r="1498" spans="1:5" hidden="1">
      <c r="A1498" s="53" t="s">
        <v>4842</v>
      </c>
      <c r="B1498" s="53" t="s">
        <v>4817</v>
      </c>
      <c r="C1498" s="53" t="s">
        <v>4843</v>
      </c>
      <c r="D1498" s="53" t="s">
        <v>4819</v>
      </c>
      <c r="E1498" s="53" t="s">
        <v>4844</v>
      </c>
    </row>
    <row r="1499" spans="1:5" hidden="1">
      <c r="A1499" s="53" t="s">
        <v>4845</v>
      </c>
      <c r="B1499" s="53" t="s">
        <v>4817</v>
      </c>
      <c r="C1499" s="53" t="s">
        <v>4846</v>
      </c>
      <c r="D1499" s="53" t="s">
        <v>4819</v>
      </c>
      <c r="E1499" s="53" t="s">
        <v>4847</v>
      </c>
    </row>
    <row r="1500" spans="1:5" hidden="1">
      <c r="A1500" s="53" t="s">
        <v>4848</v>
      </c>
      <c r="B1500" s="53" t="s">
        <v>4817</v>
      </c>
      <c r="C1500" s="53" t="s">
        <v>4849</v>
      </c>
      <c r="D1500" s="53" t="s">
        <v>4819</v>
      </c>
      <c r="E1500" s="53" t="s">
        <v>4850</v>
      </c>
    </row>
    <row r="1501" spans="1:5" hidden="1">
      <c r="A1501" s="53" t="s">
        <v>4851</v>
      </c>
      <c r="B1501" s="53" t="s">
        <v>4817</v>
      </c>
      <c r="C1501" s="53" t="s">
        <v>4852</v>
      </c>
      <c r="D1501" s="53" t="s">
        <v>4819</v>
      </c>
      <c r="E1501" s="53" t="s">
        <v>4853</v>
      </c>
    </row>
    <row r="1502" spans="1:5" hidden="1">
      <c r="A1502" s="53" t="s">
        <v>4854</v>
      </c>
      <c r="B1502" s="53" t="s">
        <v>4817</v>
      </c>
      <c r="C1502" s="53" t="s">
        <v>4855</v>
      </c>
      <c r="D1502" s="53" t="s">
        <v>4819</v>
      </c>
      <c r="E1502" s="53" t="s">
        <v>4856</v>
      </c>
    </row>
    <row r="1503" spans="1:5" hidden="1">
      <c r="A1503" s="53" t="s">
        <v>4857</v>
      </c>
      <c r="B1503" s="53" t="s">
        <v>4817</v>
      </c>
      <c r="C1503" s="53" t="s">
        <v>4858</v>
      </c>
      <c r="D1503" s="53" t="s">
        <v>4819</v>
      </c>
      <c r="E1503" s="53" t="s">
        <v>4859</v>
      </c>
    </row>
    <row r="1504" spans="1:5" hidden="1">
      <c r="A1504" s="53" t="s">
        <v>4860</v>
      </c>
      <c r="B1504" s="53" t="s">
        <v>4817</v>
      </c>
      <c r="C1504" s="53" t="s">
        <v>4861</v>
      </c>
      <c r="D1504" s="53" t="s">
        <v>4819</v>
      </c>
      <c r="E1504" s="53" t="s">
        <v>4862</v>
      </c>
    </row>
    <row r="1505" spans="1:5" hidden="1">
      <c r="A1505" s="53" t="s">
        <v>4863</v>
      </c>
      <c r="B1505" s="53" t="s">
        <v>4817</v>
      </c>
      <c r="C1505" s="53" t="s">
        <v>4864</v>
      </c>
      <c r="D1505" s="53" t="s">
        <v>4819</v>
      </c>
      <c r="E1505" s="53" t="s">
        <v>4865</v>
      </c>
    </row>
    <row r="1506" spans="1:5" hidden="1">
      <c r="A1506" s="53" t="s">
        <v>4866</v>
      </c>
      <c r="B1506" s="53" t="s">
        <v>4817</v>
      </c>
      <c r="C1506" s="53" t="s">
        <v>4867</v>
      </c>
      <c r="D1506" s="53" t="s">
        <v>4819</v>
      </c>
      <c r="E1506" s="53" t="s">
        <v>4868</v>
      </c>
    </row>
    <row r="1507" spans="1:5" hidden="1">
      <c r="A1507" s="53" t="s">
        <v>4869</v>
      </c>
      <c r="B1507" s="53" t="s">
        <v>4817</v>
      </c>
      <c r="C1507" s="53" t="s">
        <v>4870</v>
      </c>
      <c r="D1507" s="53" t="s">
        <v>4819</v>
      </c>
      <c r="E1507" s="53" t="s">
        <v>4871</v>
      </c>
    </row>
    <row r="1508" spans="1:5" hidden="1">
      <c r="A1508" s="53" t="s">
        <v>4872</v>
      </c>
      <c r="B1508" s="53" t="s">
        <v>4817</v>
      </c>
      <c r="C1508" s="53" t="s">
        <v>4873</v>
      </c>
      <c r="D1508" s="53" t="s">
        <v>4819</v>
      </c>
      <c r="E1508" s="53" t="s">
        <v>4874</v>
      </c>
    </row>
    <row r="1509" spans="1:5" hidden="1">
      <c r="A1509" s="53" t="s">
        <v>4875</v>
      </c>
      <c r="B1509" s="53" t="s">
        <v>4817</v>
      </c>
      <c r="C1509" s="53" t="s">
        <v>4876</v>
      </c>
      <c r="D1509" s="53" t="s">
        <v>4819</v>
      </c>
      <c r="E1509" s="53" t="s">
        <v>4877</v>
      </c>
    </row>
    <row r="1510" spans="1:5" hidden="1">
      <c r="A1510" s="53" t="s">
        <v>4878</v>
      </c>
      <c r="B1510" s="53" t="s">
        <v>4817</v>
      </c>
      <c r="C1510" s="53" t="s">
        <v>4879</v>
      </c>
      <c r="D1510" s="53" t="s">
        <v>4819</v>
      </c>
      <c r="E1510" s="53" t="s">
        <v>4880</v>
      </c>
    </row>
    <row r="1511" spans="1:5" hidden="1">
      <c r="A1511" s="53" t="s">
        <v>4881</v>
      </c>
      <c r="B1511" s="53" t="s">
        <v>4817</v>
      </c>
      <c r="C1511" s="53" t="s">
        <v>4882</v>
      </c>
      <c r="D1511" s="53" t="s">
        <v>4819</v>
      </c>
      <c r="E1511" s="53" t="s">
        <v>4883</v>
      </c>
    </row>
    <row r="1512" spans="1:5" hidden="1">
      <c r="A1512" s="53" t="s">
        <v>4884</v>
      </c>
      <c r="B1512" s="53" t="s">
        <v>4817</v>
      </c>
      <c r="C1512" s="53" t="s">
        <v>4885</v>
      </c>
      <c r="D1512" s="53" t="s">
        <v>4819</v>
      </c>
      <c r="E1512" s="53" t="s">
        <v>4886</v>
      </c>
    </row>
    <row r="1513" spans="1:5" hidden="1">
      <c r="A1513" s="53" t="s">
        <v>4887</v>
      </c>
      <c r="B1513" s="53" t="s">
        <v>4817</v>
      </c>
      <c r="C1513" s="53" t="s">
        <v>4888</v>
      </c>
      <c r="D1513" s="53" t="s">
        <v>4819</v>
      </c>
      <c r="E1513" s="53" t="s">
        <v>4889</v>
      </c>
    </row>
    <row r="1514" spans="1:5" hidden="1">
      <c r="A1514" s="53" t="s">
        <v>4890</v>
      </c>
      <c r="B1514" s="53" t="s">
        <v>4817</v>
      </c>
      <c r="C1514" s="53" t="s">
        <v>4891</v>
      </c>
      <c r="D1514" s="53" t="s">
        <v>4819</v>
      </c>
      <c r="E1514" s="53" t="s">
        <v>4892</v>
      </c>
    </row>
    <row r="1515" spans="1:5" hidden="1">
      <c r="A1515" s="53" t="s">
        <v>4893</v>
      </c>
      <c r="B1515" s="53" t="s">
        <v>4817</v>
      </c>
      <c r="C1515" s="53" t="s">
        <v>4894</v>
      </c>
      <c r="D1515" s="53" t="s">
        <v>4819</v>
      </c>
      <c r="E1515" s="53" t="s">
        <v>4895</v>
      </c>
    </row>
    <row r="1516" spans="1:5" hidden="1">
      <c r="A1516" s="53" t="s">
        <v>4896</v>
      </c>
      <c r="B1516" s="53" t="s">
        <v>4817</v>
      </c>
      <c r="C1516" s="53" t="s">
        <v>4897</v>
      </c>
      <c r="D1516" s="53" t="s">
        <v>4819</v>
      </c>
      <c r="E1516" s="53" t="s">
        <v>4898</v>
      </c>
    </row>
    <row r="1517" spans="1:5" hidden="1">
      <c r="A1517" s="53" t="s">
        <v>4899</v>
      </c>
      <c r="B1517" s="53" t="s">
        <v>4817</v>
      </c>
      <c r="C1517" s="53" t="s">
        <v>4900</v>
      </c>
      <c r="D1517" s="53" t="s">
        <v>4819</v>
      </c>
      <c r="E1517" s="53" t="s">
        <v>4901</v>
      </c>
    </row>
    <row r="1518" spans="1:5" hidden="1">
      <c r="A1518" s="53" t="s">
        <v>4902</v>
      </c>
      <c r="B1518" s="53" t="s">
        <v>4817</v>
      </c>
      <c r="C1518" s="53" t="s">
        <v>4903</v>
      </c>
      <c r="D1518" s="53" t="s">
        <v>4819</v>
      </c>
      <c r="E1518" s="53" t="s">
        <v>4904</v>
      </c>
    </row>
    <row r="1519" spans="1:5" hidden="1">
      <c r="A1519" s="53" t="s">
        <v>4905</v>
      </c>
      <c r="B1519" s="53" t="s">
        <v>4817</v>
      </c>
      <c r="C1519" s="53" t="s">
        <v>4906</v>
      </c>
      <c r="D1519" s="53" t="s">
        <v>4819</v>
      </c>
      <c r="E1519" s="53" t="s">
        <v>4907</v>
      </c>
    </row>
    <row r="1520" spans="1:5" hidden="1">
      <c r="A1520" s="53" t="s">
        <v>4908</v>
      </c>
      <c r="B1520" s="53" t="s">
        <v>4817</v>
      </c>
      <c r="C1520" s="53" t="s">
        <v>4909</v>
      </c>
      <c r="D1520" s="53" t="s">
        <v>4819</v>
      </c>
      <c r="E1520" s="53" t="s">
        <v>4910</v>
      </c>
    </row>
    <row r="1521" spans="1:5" hidden="1">
      <c r="A1521" s="53" t="s">
        <v>4911</v>
      </c>
      <c r="B1521" s="53" t="s">
        <v>4817</v>
      </c>
      <c r="C1521" s="53" t="s">
        <v>4912</v>
      </c>
      <c r="D1521" s="53" t="s">
        <v>4819</v>
      </c>
      <c r="E1521" s="53" t="s">
        <v>4913</v>
      </c>
    </row>
    <row r="1522" spans="1:5" hidden="1">
      <c r="A1522" s="53" t="s">
        <v>4914</v>
      </c>
      <c r="B1522" s="53" t="s">
        <v>4817</v>
      </c>
      <c r="C1522" s="53" t="s">
        <v>4915</v>
      </c>
      <c r="D1522" s="53" t="s">
        <v>4819</v>
      </c>
      <c r="E1522" s="53" t="s">
        <v>4916</v>
      </c>
    </row>
    <row r="1523" spans="1:5" hidden="1">
      <c r="A1523" s="53" t="s">
        <v>4917</v>
      </c>
      <c r="B1523" s="53" t="s">
        <v>4817</v>
      </c>
      <c r="C1523" s="53" t="s">
        <v>4918</v>
      </c>
      <c r="D1523" s="53" t="s">
        <v>4819</v>
      </c>
      <c r="E1523" s="53" t="s">
        <v>4919</v>
      </c>
    </row>
    <row r="1524" spans="1:5" hidden="1">
      <c r="A1524" s="53" t="s">
        <v>4920</v>
      </c>
      <c r="B1524" s="53" t="s">
        <v>4817</v>
      </c>
      <c r="C1524" s="53" t="s">
        <v>4921</v>
      </c>
      <c r="D1524" s="53" t="s">
        <v>4819</v>
      </c>
      <c r="E1524" s="53" t="s">
        <v>4922</v>
      </c>
    </row>
    <row r="1525" spans="1:5" hidden="1">
      <c r="A1525" s="53" t="s">
        <v>4923</v>
      </c>
      <c r="B1525" s="53" t="s">
        <v>4817</v>
      </c>
      <c r="C1525" s="53" t="s">
        <v>4924</v>
      </c>
      <c r="D1525" s="53" t="s">
        <v>4819</v>
      </c>
      <c r="E1525" s="53" t="s">
        <v>4925</v>
      </c>
    </row>
    <row r="1526" spans="1:5" hidden="1">
      <c r="A1526" s="53" t="s">
        <v>4926</v>
      </c>
      <c r="B1526" s="53" t="s">
        <v>4817</v>
      </c>
      <c r="C1526" s="53" t="s">
        <v>4927</v>
      </c>
      <c r="D1526" s="53" t="s">
        <v>4819</v>
      </c>
      <c r="E1526" s="53" t="s">
        <v>4928</v>
      </c>
    </row>
    <row r="1527" spans="1:5" hidden="1">
      <c r="A1527" s="53" t="s">
        <v>4929</v>
      </c>
      <c r="B1527" s="53" t="s">
        <v>4817</v>
      </c>
      <c r="C1527" s="53" t="s">
        <v>4930</v>
      </c>
      <c r="D1527" s="53" t="s">
        <v>4819</v>
      </c>
      <c r="E1527" s="53" t="s">
        <v>4931</v>
      </c>
    </row>
    <row r="1528" spans="1:5" hidden="1">
      <c r="A1528" s="53" t="s">
        <v>4932</v>
      </c>
      <c r="B1528" s="53" t="s">
        <v>4817</v>
      </c>
      <c r="C1528" s="53" t="s">
        <v>4933</v>
      </c>
      <c r="D1528" s="53" t="s">
        <v>4819</v>
      </c>
      <c r="E1528" s="53" t="s">
        <v>4934</v>
      </c>
    </row>
    <row r="1529" spans="1:5" hidden="1">
      <c r="A1529" s="53" t="s">
        <v>4935</v>
      </c>
      <c r="B1529" s="53" t="s">
        <v>4817</v>
      </c>
      <c r="C1529" s="53" t="s">
        <v>4936</v>
      </c>
      <c r="D1529" s="53" t="s">
        <v>4819</v>
      </c>
      <c r="E1529" s="53" t="s">
        <v>4937</v>
      </c>
    </row>
    <row r="1530" spans="1:5" hidden="1">
      <c r="A1530" s="53" t="s">
        <v>4938</v>
      </c>
      <c r="B1530" s="53" t="s">
        <v>4817</v>
      </c>
      <c r="C1530" s="53" t="s">
        <v>4939</v>
      </c>
      <c r="D1530" s="53" t="s">
        <v>4819</v>
      </c>
      <c r="E1530" s="53" t="s">
        <v>4940</v>
      </c>
    </row>
  </sheetData>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pageSetUpPr fitToPage="1"/>
  </sheetPr>
  <dimension ref="A1:BB45"/>
  <sheetViews>
    <sheetView view="pageBreakPreview" zoomScaleNormal="100" zoomScaleSheetLayoutView="100" workbookViewId="0">
      <selection activeCell="X24" sqref="X24"/>
    </sheetView>
  </sheetViews>
  <sheetFormatPr defaultRowHeight="13"/>
  <cols>
    <col min="1" max="2" width="2.33203125" style="2" customWidth="1"/>
    <col min="3" max="7" width="5.33203125" style="2" customWidth="1"/>
    <col min="8" max="8" width="6.83203125" style="2" customWidth="1"/>
    <col min="9" max="11" width="5.33203125" style="2" customWidth="1"/>
    <col min="12" max="18" width="4.75" style="2" customWidth="1"/>
    <col min="19" max="21" width="2.75" style="2" customWidth="1"/>
    <col min="22" max="258" width="9" style="2"/>
    <col min="259" max="259" width="3.75" style="2" customWidth="1"/>
    <col min="260" max="274" width="5.33203125" style="2" customWidth="1"/>
    <col min="275" max="514" width="9" style="2"/>
    <col min="515" max="515" width="3.75" style="2" customWidth="1"/>
    <col min="516" max="530" width="5.33203125" style="2" customWidth="1"/>
    <col min="531" max="770" width="9" style="2"/>
    <col min="771" max="771" width="3.75" style="2" customWidth="1"/>
    <col min="772" max="786" width="5.33203125" style="2" customWidth="1"/>
    <col min="787" max="1026" width="9" style="2"/>
    <col min="1027" max="1027" width="3.75" style="2" customWidth="1"/>
    <col min="1028" max="1042" width="5.33203125" style="2" customWidth="1"/>
    <col min="1043" max="1282" width="9" style="2"/>
    <col min="1283" max="1283" width="3.75" style="2" customWidth="1"/>
    <col min="1284" max="1298" width="5.33203125" style="2" customWidth="1"/>
    <col min="1299" max="1538" width="9" style="2"/>
    <col min="1539" max="1539" width="3.75" style="2" customWidth="1"/>
    <col min="1540" max="1554" width="5.33203125" style="2" customWidth="1"/>
    <col min="1555" max="1794" width="9" style="2"/>
    <col min="1795" max="1795" width="3.75" style="2" customWidth="1"/>
    <col min="1796" max="1810" width="5.33203125" style="2" customWidth="1"/>
    <col min="1811" max="2050" width="9" style="2"/>
    <col min="2051" max="2051" width="3.75" style="2" customWidth="1"/>
    <col min="2052" max="2066" width="5.33203125" style="2" customWidth="1"/>
    <col min="2067" max="2306" width="9" style="2"/>
    <col min="2307" max="2307" width="3.75" style="2" customWidth="1"/>
    <col min="2308" max="2322" width="5.33203125" style="2" customWidth="1"/>
    <col min="2323" max="2562" width="9" style="2"/>
    <col min="2563" max="2563" width="3.75" style="2" customWidth="1"/>
    <col min="2564" max="2578" width="5.33203125" style="2" customWidth="1"/>
    <col min="2579" max="2818" width="9" style="2"/>
    <col min="2819" max="2819" width="3.75" style="2" customWidth="1"/>
    <col min="2820" max="2834" width="5.33203125" style="2" customWidth="1"/>
    <col min="2835" max="3074" width="9" style="2"/>
    <col min="3075" max="3075" width="3.75" style="2" customWidth="1"/>
    <col min="3076" max="3090" width="5.33203125" style="2" customWidth="1"/>
    <col min="3091" max="3330" width="9" style="2"/>
    <col min="3331" max="3331" width="3.75" style="2" customWidth="1"/>
    <col min="3332" max="3346" width="5.33203125" style="2" customWidth="1"/>
    <col min="3347" max="3586" width="9" style="2"/>
    <col min="3587" max="3587" width="3.75" style="2" customWidth="1"/>
    <col min="3588" max="3602" width="5.33203125" style="2" customWidth="1"/>
    <col min="3603" max="3842" width="9" style="2"/>
    <col min="3843" max="3843" width="3.75" style="2" customWidth="1"/>
    <col min="3844" max="3858" width="5.33203125" style="2" customWidth="1"/>
    <col min="3859" max="4098" width="9" style="2"/>
    <col min="4099" max="4099" width="3.75" style="2" customWidth="1"/>
    <col min="4100" max="4114" width="5.33203125" style="2" customWidth="1"/>
    <col min="4115" max="4354" width="9" style="2"/>
    <col min="4355" max="4355" width="3.75" style="2" customWidth="1"/>
    <col min="4356" max="4370" width="5.33203125" style="2" customWidth="1"/>
    <col min="4371" max="4610" width="9" style="2"/>
    <col min="4611" max="4611" width="3.75" style="2" customWidth="1"/>
    <col min="4612" max="4626" width="5.33203125" style="2" customWidth="1"/>
    <col min="4627" max="4866" width="9" style="2"/>
    <col min="4867" max="4867" width="3.75" style="2" customWidth="1"/>
    <col min="4868" max="4882" width="5.33203125" style="2" customWidth="1"/>
    <col min="4883" max="5122" width="9" style="2"/>
    <col min="5123" max="5123" width="3.75" style="2" customWidth="1"/>
    <col min="5124" max="5138" width="5.33203125" style="2" customWidth="1"/>
    <col min="5139" max="5378" width="9" style="2"/>
    <col min="5379" max="5379" width="3.75" style="2" customWidth="1"/>
    <col min="5380" max="5394" width="5.33203125" style="2" customWidth="1"/>
    <col min="5395" max="5634" width="9" style="2"/>
    <col min="5635" max="5635" width="3.75" style="2" customWidth="1"/>
    <col min="5636" max="5650" width="5.33203125" style="2" customWidth="1"/>
    <col min="5651" max="5890" width="9" style="2"/>
    <col min="5891" max="5891" width="3.75" style="2" customWidth="1"/>
    <col min="5892" max="5906" width="5.33203125" style="2" customWidth="1"/>
    <col min="5907" max="6146" width="9" style="2"/>
    <col min="6147" max="6147" width="3.75" style="2" customWidth="1"/>
    <col min="6148" max="6162" width="5.33203125" style="2" customWidth="1"/>
    <col min="6163" max="6402" width="9" style="2"/>
    <col min="6403" max="6403" width="3.75" style="2" customWidth="1"/>
    <col min="6404" max="6418" width="5.33203125" style="2" customWidth="1"/>
    <col min="6419" max="6658" width="9" style="2"/>
    <col min="6659" max="6659" width="3.75" style="2" customWidth="1"/>
    <col min="6660" max="6674" width="5.33203125" style="2" customWidth="1"/>
    <col min="6675" max="6914" width="9" style="2"/>
    <col min="6915" max="6915" width="3.75" style="2" customWidth="1"/>
    <col min="6916" max="6930" width="5.33203125" style="2" customWidth="1"/>
    <col min="6931" max="7170" width="9" style="2"/>
    <col min="7171" max="7171" width="3.75" style="2" customWidth="1"/>
    <col min="7172" max="7186" width="5.33203125" style="2" customWidth="1"/>
    <col min="7187" max="7426" width="9" style="2"/>
    <col min="7427" max="7427" width="3.75" style="2" customWidth="1"/>
    <col min="7428" max="7442" width="5.33203125" style="2" customWidth="1"/>
    <col min="7443" max="7682" width="9" style="2"/>
    <col min="7683" max="7683" width="3.75" style="2" customWidth="1"/>
    <col min="7684" max="7698" width="5.33203125" style="2" customWidth="1"/>
    <col min="7699" max="7938" width="9" style="2"/>
    <col min="7939" max="7939" width="3.75" style="2" customWidth="1"/>
    <col min="7940" max="7954" width="5.33203125" style="2" customWidth="1"/>
    <col min="7955" max="8194" width="9" style="2"/>
    <col min="8195" max="8195" width="3.75" style="2" customWidth="1"/>
    <col min="8196" max="8210" width="5.33203125" style="2" customWidth="1"/>
    <col min="8211" max="8450" width="9" style="2"/>
    <col min="8451" max="8451" width="3.75" style="2" customWidth="1"/>
    <col min="8452" max="8466" width="5.33203125" style="2" customWidth="1"/>
    <col min="8467" max="8706" width="9" style="2"/>
    <col min="8707" max="8707" width="3.75" style="2" customWidth="1"/>
    <col min="8708" max="8722" width="5.33203125" style="2" customWidth="1"/>
    <col min="8723" max="8962" width="9" style="2"/>
    <col min="8963" max="8963" width="3.75" style="2" customWidth="1"/>
    <col min="8964" max="8978" width="5.33203125" style="2" customWidth="1"/>
    <col min="8979" max="9218" width="9" style="2"/>
    <col min="9219" max="9219" width="3.75" style="2" customWidth="1"/>
    <col min="9220" max="9234" width="5.33203125" style="2" customWidth="1"/>
    <col min="9235" max="9474" width="9" style="2"/>
    <col min="9475" max="9475" width="3.75" style="2" customWidth="1"/>
    <col min="9476" max="9490" width="5.33203125" style="2" customWidth="1"/>
    <col min="9491" max="9730" width="9" style="2"/>
    <col min="9731" max="9731" width="3.75" style="2" customWidth="1"/>
    <col min="9732" max="9746" width="5.33203125" style="2" customWidth="1"/>
    <col min="9747" max="9986" width="9" style="2"/>
    <col min="9987" max="9987" width="3.75" style="2" customWidth="1"/>
    <col min="9988" max="10002" width="5.33203125" style="2" customWidth="1"/>
    <col min="10003" max="10242" width="9" style="2"/>
    <col min="10243" max="10243" width="3.75" style="2" customWidth="1"/>
    <col min="10244" max="10258" width="5.33203125" style="2" customWidth="1"/>
    <col min="10259" max="10498" width="9" style="2"/>
    <col min="10499" max="10499" width="3.75" style="2" customWidth="1"/>
    <col min="10500" max="10514" width="5.33203125" style="2" customWidth="1"/>
    <col min="10515" max="10754" width="9" style="2"/>
    <col min="10755" max="10755" width="3.75" style="2" customWidth="1"/>
    <col min="10756" max="10770" width="5.33203125" style="2" customWidth="1"/>
    <col min="10771" max="11010" width="9" style="2"/>
    <col min="11011" max="11011" width="3.75" style="2" customWidth="1"/>
    <col min="11012" max="11026" width="5.33203125" style="2" customWidth="1"/>
    <col min="11027" max="11266" width="9" style="2"/>
    <col min="11267" max="11267" width="3.75" style="2" customWidth="1"/>
    <col min="11268" max="11282" width="5.33203125" style="2" customWidth="1"/>
    <col min="11283" max="11522" width="9" style="2"/>
    <col min="11523" max="11523" width="3.75" style="2" customWidth="1"/>
    <col min="11524" max="11538" width="5.33203125" style="2" customWidth="1"/>
    <col min="11539" max="11778" width="9" style="2"/>
    <col min="11779" max="11779" width="3.75" style="2" customWidth="1"/>
    <col min="11780" max="11794" width="5.33203125" style="2" customWidth="1"/>
    <col min="11795" max="12034" width="9" style="2"/>
    <col min="12035" max="12035" width="3.75" style="2" customWidth="1"/>
    <col min="12036" max="12050" width="5.33203125" style="2" customWidth="1"/>
    <col min="12051" max="12290" width="9" style="2"/>
    <col min="12291" max="12291" width="3.75" style="2" customWidth="1"/>
    <col min="12292" max="12306" width="5.33203125" style="2" customWidth="1"/>
    <col min="12307" max="12546" width="9" style="2"/>
    <col min="12547" max="12547" width="3.75" style="2" customWidth="1"/>
    <col min="12548" max="12562" width="5.33203125" style="2" customWidth="1"/>
    <col min="12563" max="12802" width="9" style="2"/>
    <col min="12803" max="12803" width="3.75" style="2" customWidth="1"/>
    <col min="12804" max="12818" width="5.33203125" style="2" customWidth="1"/>
    <col min="12819" max="13058" width="9" style="2"/>
    <col min="13059" max="13059" width="3.75" style="2" customWidth="1"/>
    <col min="13060" max="13074" width="5.33203125" style="2" customWidth="1"/>
    <col min="13075" max="13314" width="9" style="2"/>
    <col min="13315" max="13315" width="3.75" style="2" customWidth="1"/>
    <col min="13316" max="13330" width="5.33203125" style="2" customWidth="1"/>
    <col min="13331" max="13570" width="9" style="2"/>
    <col min="13571" max="13571" width="3.75" style="2" customWidth="1"/>
    <col min="13572" max="13586" width="5.33203125" style="2" customWidth="1"/>
    <col min="13587" max="13826" width="9" style="2"/>
    <col min="13827" max="13827" width="3.75" style="2" customWidth="1"/>
    <col min="13828" max="13842" width="5.33203125" style="2" customWidth="1"/>
    <col min="13843" max="14082" width="9" style="2"/>
    <col min="14083" max="14083" width="3.75" style="2" customWidth="1"/>
    <col min="14084" max="14098" width="5.33203125" style="2" customWidth="1"/>
    <col min="14099" max="14338" width="9" style="2"/>
    <col min="14339" max="14339" width="3.75" style="2" customWidth="1"/>
    <col min="14340" max="14354" width="5.33203125" style="2" customWidth="1"/>
    <col min="14355" max="14594" width="9" style="2"/>
    <col min="14595" max="14595" width="3.75" style="2" customWidth="1"/>
    <col min="14596" max="14610" width="5.33203125" style="2" customWidth="1"/>
    <col min="14611" max="14850" width="9" style="2"/>
    <col min="14851" max="14851" width="3.75" style="2" customWidth="1"/>
    <col min="14852" max="14866" width="5.33203125" style="2" customWidth="1"/>
    <col min="14867" max="15106" width="9" style="2"/>
    <col min="15107" max="15107" width="3.75" style="2" customWidth="1"/>
    <col min="15108" max="15122" width="5.33203125" style="2" customWidth="1"/>
    <col min="15123" max="15362" width="9" style="2"/>
    <col min="15363" max="15363" width="3.75" style="2" customWidth="1"/>
    <col min="15364" max="15378" width="5.33203125" style="2" customWidth="1"/>
    <col min="15379" max="15618" width="9" style="2"/>
    <col min="15619" max="15619" width="3.75" style="2" customWidth="1"/>
    <col min="15620" max="15634" width="5.33203125" style="2" customWidth="1"/>
    <col min="15635" max="15874" width="9" style="2"/>
    <col min="15875" max="15875" width="3.75" style="2" customWidth="1"/>
    <col min="15876" max="15890" width="5.33203125" style="2" customWidth="1"/>
    <col min="15891" max="16130" width="9" style="2"/>
    <col min="16131" max="16131" width="3.75" style="2" customWidth="1"/>
    <col min="16132" max="16146" width="5.33203125" style="2" customWidth="1"/>
    <col min="16147" max="16384" width="9" style="2"/>
  </cols>
  <sheetData>
    <row r="1" spans="1:54" ht="31.5" customHeight="1">
      <c r="A1" s="461" t="s">
        <v>20</v>
      </c>
      <c r="B1" s="462"/>
      <c r="C1" s="463"/>
      <c r="D1" s="3"/>
      <c r="E1" s="3"/>
      <c r="F1" s="3"/>
      <c r="G1" s="4"/>
      <c r="H1" s="4"/>
      <c r="I1" s="4"/>
      <c r="J1" s="4"/>
      <c r="K1" s="4"/>
      <c r="M1" s="458"/>
      <c r="N1" s="458"/>
      <c r="O1" s="458"/>
      <c r="P1" s="458"/>
      <c r="Q1" s="458"/>
      <c r="R1" s="458"/>
      <c r="BB1" s="2" t="b">
        <v>1</v>
      </c>
    </row>
    <row r="2" spans="1:54" ht="15" customHeight="1">
      <c r="A2" s="11"/>
      <c r="B2" s="11"/>
      <c r="C2" s="11"/>
      <c r="D2" s="11"/>
      <c r="E2" s="11"/>
      <c r="F2" s="11"/>
      <c r="G2" s="4"/>
      <c r="H2" s="4"/>
      <c r="I2" s="4"/>
      <c r="J2" s="4"/>
      <c r="K2" s="4"/>
      <c r="M2" s="12"/>
      <c r="N2" s="12"/>
      <c r="O2" s="12"/>
      <c r="P2" s="12"/>
      <c r="Q2" s="12"/>
      <c r="R2" s="12"/>
      <c r="BB2" s="2" t="b">
        <v>1</v>
      </c>
    </row>
    <row r="3" spans="1:54" ht="15" customHeight="1">
      <c r="A3" s="11"/>
      <c r="B3" s="11"/>
      <c r="C3" s="11"/>
      <c r="D3" s="11"/>
      <c r="E3" s="11"/>
      <c r="F3" s="11"/>
      <c r="G3" s="4"/>
      <c r="H3" s="4"/>
      <c r="I3" s="4"/>
      <c r="J3" s="4"/>
      <c r="K3" s="4"/>
      <c r="M3" s="12"/>
      <c r="N3" s="12"/>
      <c r="O3" s="12"/>
      <c r="P3" s="12"/>
      <c r="Q3" s="12"/>
      <c r="R3" s="12"/>
    </row>
    <row r="4" spans="1:54" ht="23.25" customHeight="1">
      <c r="C4" s="514" t="s">
        <v>21</v>
      </c>
      <c r="D4" s="514"/>
      <c r="E4" s="514"/>
      <c r="F4" s="514"/>
      <c r="G4" s="514"/>
      <c r="H4" s="514"/>
      <c r="I4" s="514"/>
      <c r="J4" s="514"/>
      <c r="K4" s="514"/>
      <c r="L4" s="514"/>
      <c r="M4" s="514"/>
      <c r="N4" s="514"/>
      <c r="O4" s="514"/>
      <c r="P4" s="514"/>
      <c r="Q4" s="514"/>
      <c r="R4" s="514"/>
      <c r="S4" s="514"/>
    </row>
    <row r="5" spans="1:54" ht="15" customHeight="1">
      <c r="C5" s="32"/>
      <c r="D5" s="32"/>
      <c r="E5" s="32"/>
      <c r="F5" s="32"/>
      <c r="G5" s="32"/>
      <c r="H5" s="32"/>
      <c r="I5" s="32"/>
      <c r="J5" s="32"/>
      <c r="K5" s="32"/>
      <c r="L5" s="32"/>
      <c r="M5" s="32"/>
      <c r="N5" s="32"/>
      <c r="O5" s="32"/>
      <c r="P5" s="32"/>
      <c r="Q5" s="32"/>
      <c r="R5" s="32"/>
    </row>
    <row r="6" spans="1:54" ht="21" customHeight="1">
      <c r="B6" s="43"/>
      <c r="C6" s="486" t="s">
        <v>22</v>
      </c>
      <c r="D6" s="486"/>
      <c r="E6" s="486"/>
      <c r="F6" s="486"/>
      <c r="G6" s="486"/>
      <c r="H6" s="486"/>
      <c r="I6" s="486"/>
      <c r="J6" s="486"/>
      <c r="K6" s="486"/>
      <c r="L6" s="486"/>
      <c r="M6" s="486"/>
      <c r="N6" s="486"/>
      <c r="O6" s="486"/>
      <c r="P6" s="486"/>
      <c r="Q6" s="486"/>
      <c r="R6" s="486"/>
      <c r="S6" s="486"/>
      <c r="T6" s="486"/>
      <c r="U6" s="42"/>
    </row>
    <row r="7" spans="1:54" ht="21" customHeight="1">
      <c r="B7" s="43"/>
      <c r="C7" s="486"/>
      <c r="D7" s="486"/>
      <c r="E7" s="486"/>
      <c r="F7" s="486"/>
      <c r="G7" s="486"/>
      <c r="H7" s="486"/>
      <c r="I7" s="486"/>
      <c r="J7" s="486"/>
      <c r="K7" s="486"/>
      <c r="L7" s="486"/>
      <c r="M7" s="486"/>
      <c r="N7" s="486"/>
      <c r="O7" s="486"/>
      <c r="P7" s="486"/>
      <c r="Q7" s="486"/>
      <c r="R7" s="486"/>
      <c r="S7" s="486"/>
      <c r="T7" s="486"/>
      <c r="U7" s="42"/>
    </row>
    <row r="8" spans="1:54" ht="13.5" customHeight="1">
      <c r="A8" s="5"/>
      <c r="B8" s="43"/>
      <c r="C8" s="43"/>
      <c r="D8" s="43"/>
      <c r="E8" s="43"/>
      <c r="F8" s="43"/>
      <c r="G8" s="43"/>
      <c r="H8" s="43"/>
      <c r="I8" s="43"/>
      <c r="J8" s="43"/>
      <c r="K8" s="43"/>
      <c r="L8" s="43"/>
      <c r="M8" s="43"/>
      <c r="N8" s="43"/>
      <c r="O8" s="43"/>
      <c r="P8" s="43"/>
      <c r="Q8" s="43"/>
      <c r="R8" s="43"/>
      <c r="S8" s="43"/>
      <c r="T8" s="43"/>
      <c r="U8" s="42"/>
    </row>
    <row r="9" spans="1:54" ht="14.25" customHeight="1">
      <c r="A9" s="5"/>
      <c r="B9" s="43"/>
      <c r="C9" s="43"/>
      <c r="D9" s="43"/>
      <c r="E9" s="43"/>
      <c r="F9" s="43"/>
      <c r="G9" s="43"/>
      <c r="H9" s="43"/>
      <c r="I9" s="43"/>
      <c r="J9" s="43"/>
      <c r="K9" s="43"/>
      <c r="L9" s="43"/>
      <c r="M9" s="43"/>
      <c r="N9" s="43"/>
      <c r="O9" s="43"/>
      <c r="P9" s="43"/>
      <c r="Q9" s="43"/>
      <c r="R9" s="43"/>
      <c r="S9" s="43"/>
      <c r="T9" s="43"/>
      <c r="U9" s="42"/>
    </row>
    <row r="10" spans="1:54" ht="23.25" customHeight="1">
      <c r="C10" s="487" t="s">
        <v>23</v>
      </c>
      <c r="D10" s="488"/>
      <c r="E10" s="488"/>
      <c r="F10" s="488"/>
      <c r="G10" s="488"/>
      <c r="H10" s="488"/>
      <c r="I10" s="488"/>
      <c r="J10" s="488"/>
      <c r="K10" s="488"/>
      <c r="L10" s="488"/>
      <c r="M10" s="489"/>
      <c r="P10" s="464" t="s">
        <v>24</v>
      </c>
      <c r="Q10" s="465"/>
      <c r="R10" s="465"/>
      <c r="S10" s="465"/>
      <c r="T10" s="466"/>
    </row>
    <row r="11" spans="1:54" ht="24.75" customHeight="1">
      <c r="C11" s="490"/>
      <c r="D11" s="491"/>
      <c r="E11" s="491"/>
      <c r="F11" s="491"/>
      <c r="G11" s="491"/>
      <c r="H11" s="491"/>
      <c r="I11" s="491"/>
      <c r="J11" s="491"/>
      <c r="K11" s="491"/>
      <c r="L11" s="491"/>
      <c r="M11" s="492"/>
      <c r="P11" s="467"/>
      <c r="Q11" s="468"/>
      <c r="R11" s="468"/>
      <c r="S11" s="468"/>
      <c r="T11" s="469"/>
    </row>
    <row r="12" spans="1:54" ht="23.25" customHeight="1">
      <c r="W12" s="41"/>
    </row>
    <row r="13" spans="1:54" ht="18.75" customHeight="1">
      <c r="C13" s="493" t="s">
        <v>25</v>
      </c>
      <c r="D13" s="494"/>
      <c r="E13" s="494"/>
      <c r="F13" s="494"/>
      <c r="G13" s="494"/>
      <c r="H13" s="494"/>
      <c r="I13" s="494"/>
      <c r="J13" s="494"/>
      <c r="K13" s="494"/>
      <c r="L13" s="494"/>
      <c r="M13" s="494"/>
      <c r="N13" s="494"/>
      <c r="O13" s="494"/>
      <c r="P13" s="494"/>
      <c r="Q13" s="494"/>
      <c r="R13" s="495"/>
      <c r="T13" s="40"/>
      <c r="U13" s="40"/>
    </row>
    <row r="14" spans="1:54" ht="17.25" customHeight="1">
      <c r="C14" s="496"/>
      <c r="D14" s="497"/>
      <c r="E14" s="497"/>
      <c r="F14" s="497"/>
      <c r="G14" s="497"/>
      <c r="H14" s="497"/>
      <c r="I14" s="497"/>
      <c r="J14" s="497"/>
      <c r="K14" s="497"/>
      <c r="L14" s="497"/>
      <c r="M14" s="497"/>
      <c r="N14" s="497"/>
      <c r="O14" s="497"/>
      <c r="P14" s="497"/>
      <c r="Q14" s="497"/>
      <c r="R14" s="498"/>
      <c r="T14" s="40"/>
      <c r="U14" s="40"/>
    </row>
    <row r="17" spans="3:18" ht="13.5" thickBot="1"/>
    <row r="18" spans="3:18" ht="14.5" thickBot="1">
      <c r="D18" s="459" t="s">
        <v>26</v>
      </c>
      <c r="E18" s="459"/>
      <c r="F18" s="460"/>
      <c r="G18" s="7" t="s">
        <v>27</v>
      </c>
      <c r="H18" s="8"/>
      <c r="I18" s="4" t="s">
        <v>28</v>
      </c>
    </row>
    <row r="19" spans="3:18" ht="5.25" customHeight="1">
      <c r="D19" s="4"/>
      <c r="E19" s="3"/>
      <c r="G19" s="4"/>
      <c r="I19" s="4"/>
    </row>
    <row r="20" spans="3:18" ht="16.5" customHeight="1">
      <c r="D20" s="4" t="s">
        <v>29</v>
      </c>
      <c r="E20" s="4"/>
      <c r="F20" s="4"/>
      <c r="G20" s="4"/>
      <c r="H20" s="4"/>
      <c r="I20" s="4"/>
    </row>
    <row r="21" spans="3:18" ht="16.5" customHeight="1">
      <c r="D21" s="4"/>
      <c r="E21" s="4"/>
      <c r="F21" s="4"/>
      <c r="G21" s="4"/>
      <c r="H21" s="4"/>
      <c r="I21" s="4"/>
    </row>
    <row r="22" spans="3:18" ht="16.5" customHeight="1">
      <c r="D22" s="4"/>
      <c r="E22" s="4"/>
      <c r="F22" s="4"/>
      <c r="G22" s="4"/>
      <c r="H22" s="4"/>
      <c r="I22" s="4"/>
    </row>
    <row r="23" spans="3:18" ht="15" customHeight="1" thickBot="1">
      <c r="D23" s="4"/>
      <c r="E23" s="4"/>
      <c r="F23" s="4"/>
      <c r="G23" s="4"/>
      <c r="H23" s="4"/>
      <c r="I23" s="4"/>
    </row>
    <row r="24" spans="3:18" ht="18.75" customHeight="1">
      <c r="C24" s="499" t="s">
        <v>30</v>
      </c>
      <c r="D24" s="500"/>
      <c r="E24" s="500"/>
      <c r="F24" s="500"/>
      <c r="G24" s="500"/>
      <c r="H24" s="500"/>
      <c r="I24" s="500"/>
      <c r="J24" s="500"/>
      <c r="K24" s="500"/>
      <c r="L24" s="500"/>
      <c r="M24" s="500"/>
      <c r="N24" s="500"/>
      <c r="O24" s="500"/>
      <c r="P24" s="500"/>
      <c r="Q24" s="500"/>
      <c r="R24" s="501"/>
    </row>
    <row r="25" spans="3:18" ht="13.5" customHeight="1">
      <c r="C25" s="502"/>
      <c r="D25" s="503"/>
      <c r="E25" s="503"/>
      <c r="F25" s="503"/>
      <c r="G25" s="503"/>
      <c r="H25" s="503"/>
      <c r="I25" s="503"/>
      <c r="J25" s="503"/>
      <c r="K25" s="503"/>
      <c r="L25" s="503"/>
      <c r="M25" s="503"/>
      <c r="N25" s="503"/>
      <c r="O25" s="503"/>
      <c r="P25" s="503"/>
      <c r="Q25" s="503"/>
      <c r="R25" s="504"/>
    </row>
    <row r="26" spans="3:18" ht="21" customHeight="1">
      <c r="C26" s="505"/>
      <c r="D26" s="506"/>
      <c r="E26" s="506"/>
      <c r="F26" s="506"/>
      <c r="G26" s="506"/>
      <c r="H26" s="506"/>
      <c r="I26" s="506"/>
      <c r="J26" s="506"/>
      <c r="K26" s="506"/>
      <c r="L26" s="506"/>
      <c r="M26" s="506"/>
      <c r="N26" s="506"/>
      <c r="O26" s="506"/>
      <c r="P26" s="506"/>
      <c r="Q26" s="506"/>
      <c r="R26" s="507"/>
    </row>
    <row r="27" spans="3:18" ht="13.5" customHeight="1">
      <c r="C27" s="508" t="s">
        <v>4960</v>
      </c>
      <c r="D27" s="509"/>
      <c r="E27" s="509"/>
      <c r="F27" s="509"/>
      <c r="G27" s="509"/>
      <c r="H27" s="509"/>
      <c r="I27" s="509"/>
      <c r="J27" s="509"/>
      <c r="K27" s="509"/>
      <c r="L27" s="509"/>
      <c r="M27" s="509"/>
      <c r="N27" s="509"/>
      <c r="O27" s="509"/>
      <c r="P27" s="509"/>
      <c r="Q27" s="509"/>
      <c r="R27" s="510"/>
    </row>
    <row r="28" spans="3:18" ht="13.5" customHeight="1">
      <c r="C28" s="511"/>
      <c r="D28" s="512"/>
      <c r="E28" s="512"/>
      <c r="F28" s="512"/>
      <c r="G28" s="512"/>
      <c r="H28" s="512"/>
      <c r="I28" s="512"/>
      <c r="J28" s="512"/>
      <c r="K28" s="512"/>
      <c r="L28" s="512"/>
      <c r="M28" s="512"/>
      <c r="N28" s="512"/>
      <c r="O28" s="512"/>
      <c r="P28" s="512"/>
      <c r="Q28" s="512"/>
      <c r="R28" s="513"/>
    </row>
    <row r="29" spans="3:18">
      <c r="C29" s="474"/>
      <c r="D29" s="475"/>
      <c r="E29" s="475"/>
      <c r="F29" s="475"/>
      <c r="G29" s="475"/>
      <c r="H29" s="475"/>
      <c r="I29" s="475"/>
      <c r="J29" s="475"/>
      <c r="K29" s="475"/>
      <c r="L29" s="475"/>
      <c r="M29" s="475"/>
      <c r="N29" s="475"/>
      <c r="O29" s="475"/>
      <c r="P29" s="475"/>
      <c r="Q29" s="475"/>
      <c r="R29" s="476"/>
    </row>
    <row r="30" spans="3:18">
      <c r="C30" s="477"/>
      <c r="D30" s="478"/>
      <c r="E30" s="478"/>
      <c r="F30" s="478"/>
      <c r="G30" s="478"/>
      <c r="H30" s="478"/>
      <c r="I30" s="478"/>
      <c r="J30" s="478"/>
      <c r="K30" s="478"/>
      <c r="L30" s="478"/>
      <c r="M30" s="478"/>
      <c r="N30" s="478"/>
      <c r="O30" s="478"/>
      <c r="P30" s="478"/>
      <c r="Q30" s="478"/>
      <c r="R30" s="479"/>
    </row>
    <row r="31" spans="3:18">
      <c r="C31" s="477"/>
      <c r="D31" s="478"/>
      <c r="E31" s="478"/>
      <c r="F31" s="478"/>
      <c r="G31" s="478"/>
      <c r="H31" s="478"/>
      <c r="I31" s="478"/>
      <c r="J31" s="478"/>
      <c r="K31" s="478"/>
      <c r="L31" s="478"/>
      <c r="M31" s="478"/>
      <c r="N31" s="478"/>
      <c r="O31" s="478"/>
      <c r="P31" s="478"/>
      <c r="Q31" s="478"/>
      <c r="R31" s="479"/>
    </row>
    <row r="32" spans="3:18">
      <c r="C32" s="477"/>
      <c r="D32" s="478"/>
      <c r="E32" s="478"/>
      <c r="F32" s="478"/>
      <c r="G32" s="478"/>
      <c r="H32" s="478"/>
      <c r="I32" s="478"/>
      <c r="J32" s="478"/>
      <c r="K32" s="478"/>
      <c r="L32" s="478"/>
      <c r="M32" s="478"/>
      <c r="N32" s="478"/>
      <c r="O32" s="478"/>
      <c r="P32" s="478"/>
      <c r="Q32" s="478"/>
      <c r="R32" s="479"/>
    </row>
    <row r="33" spans="3:18">
      <c r="C33" s="477"/>
      <c r="D33" s="478"/>
      <c r="E33" s="478"/>
      <c r="F33" s="478"/>
      <c r="G33" s="478"/>
      <c r="H33" s="478"/>
      <c r="I33" s="478"/>
      <c r="J33" s="478"/>
      <c r="K33" s="478"/>
      <c r="L33" s="478"/>
      <c r="M33" s="478"/>
      <c r="N33" s="478"/>
      <c r="O33" s="478"/>
      <c r="P33" s="478"/>
      <c r="Q33" s="478"/>
      <c r="R33" s="479"/>
    </row>
    <row r="34" spans="3:18">
      <c r="C34" s="477"/>
      <c r="D34" s="478"/>
      <c r="E34" s="478"/>
      <c r="F34" s="478"/>
      <c r="G34" s="478"/>
      <c r="H34" s="478"/>
      <c r="I34" s="478"/>
      <c r="J34" s="478"/>
      <c r="K34" s="478"/>
      <c r="L34" s="478"/>
      <c r="M34" s="478"/>
      <c r="N34" s="478"/>
      <c r="O34" s="478"/>
      <c r="P34" s="478"/>
      <c r="Q34" s="478"/>
      <c r="R34" s="479"/>
    </row>
    <row r="35" spans="3:18" ht="18.75" customHeight="1">
      <c r="C35" s="480" t="s">
        <v>31</v>
      </c>
      <c r="D35" s="481"/>
      <c r="E35" s="481"/>
      <c r="F35" s="481"/>
      <c r="G35" s="481"/>
      <c r="H35" s="481"/>
      <c r="I35" s="481"/>
      <c r="J35" s="481"/>
      <c r="K35" s="481"/>
      <c r="L35" s="481"/>
      <c r="M35" s="481"/>
      <c r="N35" s="481"/>
      <c r="O35" s="481"/>
      <c r="P35" s="481"/>
      <c r="Q35" s="481"/>
      <c r="R35" s="482"/>
    </row>
    <row r="36" spans="3:18" ht="18.75" customHeight="1" thickBot="1">
      <c r="C36" s="483"/>
      <c r="D36" s="484"/>
      <c r="E36" s="484"/>
      <c r="F36" s="484"/>
      <c r="G36" s="484"/>
      <c r="H36" s="484"/>
      <c r="I36" s="484"/>
      <c r="J36" s="484"/>
      <c r="K36" s="484"/>
      <c r="L36" s="484"/>
      <c r="M36" s="484"/>
      <c r="N36" s="484"/>
      <c r="O36" s="484"/>
      <c r="P36" s="484"/>
      <c r="Q36" s="484"/>
      <c r="R36" s="485"/>
    </row>
    <row r="38" spans="3:18" ht="18">
      <c r="C38" s="9"/>
      <c r="D38" s="9"/>
      <c r="E38" s="9"/>
      <c r="F38" s="9"/>
      <c r="G38" s="9"/>
      <c r="H38" s="9"/>
      <c r="I38" s="9"/>
      <c r="J38"/>
      <c r="K38"/>
      <c r="N38" s="72" t="s">
        <v>32</v>
      </c>
    </row>
    <row r="39" spans="3:18" ht="18" customHeight="1">
      <c r="C39" s="472" t="s">
        <v>33</v>
      </c>
      <c r="D39" s="473"/>
      <c r="E39" s="473"/>
      <c r="F39" s="473"/>
      <c r="G39" s="473"/>
      <c r="H39" s="473"/>
      <c r="I39" s="473"/>
      <c r="J39" s="473"/>
      <c r="K39" s="39"/>
    </row>
    <row r="40" spans="3:18" ht="18">
      <c r="C40" s="10"/>
      <c r="D40"/>
      <c r="E40"/>
      <c r="F40"/>
      <c r="G40"/>
      <c r="H40"/>
      <c r="I40"/>
      <c r="J40"/>
      <c r="K40"/>
    </row>
    <row r="41" spans="3:18" ht="18" customHeight="1">
      <c r="C41" s="472" t="s">
        <v>34</v>
      </c>
      <c r="D41" s="473"/>
      <c r="E41" s="473"/>
      <c r="F41" s="473"/>
      <c r="G41" s="473"/>
      <c r="H41" s="473"/>
      <c r="I41" s="473"/>
      <c r="J41" s="473"/>
      <c r="K41" s="39"/>
      <c r="L41" s="74"/>
      <c r="M41" s="73"/>
      <c r="N41" s="75"/>
      <c r="O41" s="73"/>
      <c r="P41" s="75"/>
      <c r="Q41" s="73"/>
      <c r="R41" s="73"/>
    </row>
    <row r="42" spans="3:18" ht="18" customHeight="1">
      <c r="C42" s="470" t="s">
        <v>35</v>
      </c>
      <c r="D42" s="470"/>
      <c r="E42" s="471"/>
      <c r="F42" s="471"/>
      <c r="G42" s="471"/>
      <c r="H42" s="471"/>
      <c r="I42" s="471"/>
      <c r="J42" s="471"/>
      <c r="K42" s="471"/>
      <c r="L42" s="471"/>
      <c r="M42" s="471"/>
      <c r="N42" s="471"/>
      <c r="O42" s="471"/>
      <c r="P42" s="471"/>
      <c r="Q42" s="471"/>
      <c r="R42" s="471"/>
    </row>
    <row r="43" spans="3:18" ht="18" customHeight="1">
      <c r="C43" s="470" t="s">
        <v>36</v>
      </c>
      <c r="D43" s="470"/>
      <c r="E43" s="471"/>
      <c r="F43" s="471"/>
      <c r="G43" s="471"/>
      <c r="H43" s="471"/>
      <c r="I43" s="471"/>
      <c r="J43" s="471"/>
      <c r="K43" s="471"/>
      <c r="L43" s="471"/>
      <c r="M43" s="471"/>
      <c r="N43" s="471"/>
      <c r="O43" s="471"/>
      <c r="P43" s="471"/>
      <c r="Q43" s="471"/>
      <c r="R43" s="471"/>
    </row>
    <row r="44" spans="3:18" ht="18" customHeight="1">
      <c r="C44" s="470" t="s">
        <v>37</v>
      </c>
      <c r="D44" s="470"/>
      <c r="E44" s="471"/>
      <c r="F44" s="471"/>
      <c r="G44" s="471"/>
      <c r="H44" s="471"/>
      <c r="I44" s="471"/>
      <c r="J44" s="471"/>
      <c r="K44" s="471"/>
      <c r="L44" s="471"/>
      <c r="M44" s="471"/>
      <c r="N44" s="471"/>
      <c r="O44" s="471"/>
      <c r="P44" s="471"/>
      <c r="Q44" s="471"/>
      <c r="R44" s="471"/>
    </row>
    <row r="45" spans="3:18" ht="18" customHeight="1">
      <c r="C45" s="470" t="s">
        <v>38</v>
      </c>
      <c r="D45" s="470"/>
      <c r="E45" s="515" t="s">
        <v>39</v>
      </c>
      <c r="F45" s="515"/>
      <c r="G45" s="515"/>
      <c r="H45" s="515"/>
      <c r="I45" s="515"/>
      <c r="J45" s="515"/>
      <c r="K45" s="515"/>
      <c r="L45" s="515"/>
      <c r="M45" s="515"/>
      <c r="N45" s="515"/>
      <c r="O45" s="515"/>
      <c r="P45" s="515"/>
      <c r="Q45" s="515"/>
      <c r="R45" s="515"/>
    </row>
  </sheetData>
  <sheetProtection algorithmName="SHA-512" hashValue="K930tsZwHrbCluWSes+7Iw1V32Q2cEoiFJzaXBaJoUwMnfH+qv6/Vx1ZL+ffvxQseXTAYqNOzKGocXyiNG65pQ==" saltValue="NP/7QB5EJoxxZ6gOiNCgLQ==" spinCount="100000" sheet="1" objects="1" scenarios="1"/>
  <mergeCells count="22">
    <mergeCell ref="C44:D44"/>
    <mergeCell ref="E44:R44"/>
    <mergeCell ref="C45:D45"/>
    <mergeCell ref="E45:R45"/>
    <mergeCell ref="C43:D43"/>
    <mergeCell ref="E43:R43"/>
    <mergeCell ref="M1:R1"/>
    <mergeCell ref="D18:F18"/>
    <mergeCell ref="A1:C1"/>
    <mergeCell ref="P10:T11"/>
    <mergeCell ref="C42:D42"/>
    <mergeCell ref="E42:R42"/>
    <mergeCell ref="C39:J39"/>
    <mergeCell ref="C41:J41"/>
    <mergeCell ref="C29:R34"/>
    <mergeCell ref="C35:R36"/>
    <mergeCell ref="C6:T7"/>
    <mergeCell ref="C10:M11"/>
    <mergeCell ref="C13:R14"/>
    <mergeCell ref="C24:R26"/>
    <mergeCell ref="C27:R28"/>
    <mergeCell ref="C4:S4"/>
  </mergeCells>
  <phoneticPr fontId="1"/>
  <dataValidations count="1">
    <dataValidation imeMode="hiragana" allowBlank="1" showInputMessage="1" showErrorMessage="1" sqref="M65467:R65467 JI65467:JN65467 TE65467:TJ65467 ADA65467:ADF65467 AMW65467:ANB65467 AWS65467:AWX65467 BGO65467:BGT65467 BQK65467:BQP65467 CAG65467:CAL65467 CKC65467:CKH65467 CTY65467:CUD65467 DDU65467:DDZ65467 DNQ65467:DNV65467 DXM65467:DXR65467 EHI65467:EHN65467 ERE65467:ERJ65467 FBA65467:FBF65467 FKW65467:FLB65467 FUS65467:FUX65467 GEO65467:GET65467 GOK65467:GOP65467 GYG65467:GYL65467 HIC65467:HIH65467 HRY65467:HSD65467 IBU65467:IBZ65467 ILQ65467:ILV65467 IVM65467:IVR65467 JFI65467:JFN65467 JPE65467:JPJ65467 JZA65467:JZF65467 KIW65467:KJB65467 KSS65467:KSX65467 LCO65467:LCT65467 LMK65467:LMP65467 LWG65467:LWL65467 MGC65467:MGH65467 MPY65467:MQD65467 MZU65467:MZZ65467 NJQ65467:NJV65467 NTM65467:NTR65467 ODI65467:ODN65467 ONE65467:ONJ65467 OXA65467:OXF65467 PGW65467:PHB65467 PQS65467:PQX65467 QAO65467:QAT65467 QKK65467:QKP65467 QUG65467:QUL65467 REC65467:REH65467 RNY65467:ROD65467 RXU65467:RXZ65467 SHQ65467:SHV65467 SRM65467:SRR65467 TBI65467:TBN65467 TLE65467:TLJ65467 TVA65467:TVF65467 UEW65467:UFB65467 UOS65467:UOX65467 UYO65467:UYT65467 VIK65467:VIP65467 VSG65467:VSL65467 WCC65467:WCH65467 WLY65467:WMD65467 WVU65467:WVZ65467 M131003:R131003 JI131003:JN131003 TE131003:TJ131003 ADA131003:ADF131003 AMW131003:ANB131003 AWS131003:AWX131003 BGO131003:BGT131003 BQK131003:BQP131003 CAG131003:CAL131003 CKC131003:CKH131003 CTY131003:CUD131003 DDU131003:DDZ131003 DNQ131003:DNV131003 DXM131003:DXR131003 EHI131003:EHN131003 ERE131003:ERJ131003 FBA131003:FBF131003 FKW131003:FLB131003 FUS131003:FUX131003 GEO131003:GET131003 GOK131003:GOP131003 GYG131003:GYL131003 HIC131003:HIH131003 HRY131003:HSD131003 IBU131003:IBZ131003 ILQ131003:ILV131003 IVM131003:IVR131003 JFI131003:JFN131003 JPE131003:JPJ131003 JZA131003:JZF131003 KIW131003:KJB131003 KSS131003:KSX131003 LCO131003:LCT131003 LMK131003:LMP131003 LWG131003:LWL131003 MGC131003:MGH131003 MPY131003:MQD131003 MZU131003:MZZ131003 NJQ131003:NJV131003 NTM131003:NTR131003 ODI131003:ODN131003 ONE131003:ONJ131003 OXA131003:OXF131003 PGW131003:PHB131003 PQS131003:PQX131003 QAO131003:QAT131003 QKK131003:QKP131003 QUG131003:QUL131003 REC131003:REH131003 RNY131003:ROD131003 RXU131003:RXZ131003 SHQ131003:SHV131003 SRM131003:SRR131003 TBI131003:TBN131003 TLE131003:TLJ131003 TVA131003:TVF131003 UEW131003:UFB131003 UOS131003:UOX131003 UYO131003:UYT131003 VIK131003:VIP131003 VSG131003:VSL131003 WCC131003:WCH131003 WLY131003:WMD131003 WVU131003:WVZ131003 M196539:R196539 JI196539:JN196539 TE196539:TJ196539 ADA196539:ADF196539 AMW196539:ANB196539 AWS196539:AWX196539 BGO196539:BGT196539 BQK196539:BQP196539 CAG196539:CAL196539 CKC196539:CKH196539 CTY196539:CUD196539 DDU196539:DDZ196539 DNQ196539:DNV196539 DXM196539:DXR196539 EHI196539:EHN196539 ERE196539:ERJ196539 FBA196539:FBF196539 FKW196539:FLB196539 FUS196539:FUX196539 GEO196539:GET196539 GOK196539:GOP196539 GYG196539:GYL196539 HIC196539:HIH196539 HRY196539:HSD196539 IBU196539:IBZ196539 ILQ196539:ILV196539 IVM196539:IVR196539 JFI196539:JFN196539 JPE196539:JPJ196539 JZA196539:JZF196539 KIW196539:KJB196539 KSS196539:KSX196539 LCO196539:LCT196539 LMK196539:LMP196539 LWG196539:LWL196539 MGC196539:MGH196539 MPY196539:MQD196539 MZU196539:MZZ196539 NJQ196539:NJV196539 NTM196539:NTR196539 ODI196539:ODN196539 ONE196539:ONJ196539 OXA196539:OXF196539 PGW196539:PHB196539 PQS196539:PQX196539 QAO196539:QAT196539 QKK196539:QKP196539 QUG196539:QUL196539 REC196539:REH196539 RNY196539:ROD196539 RXU196539:RXZ196539 SHQ196539:SHV196539 SRM196539:SRR196539 TBI196539:TBN196539 TLE196539:TLJ196539 TVA196539:TVF196539 UEW196539:UFB196539 UOS196539:UOX196539 UYO196539:UYT196539 VIK196539:VIP196539 VSG196539:VSL196539 WCC196539:WCH196539 WLY196539:WMD196539 WVU196539:WVZ196539 M262075:R262075 JI262075:JN262075 TE262075:TJ262075 ADA262075:ADF262075 AMW262075:ANB262075 AWS262075:AWX262075 BGO262075:BGT262075 BQK262075:BQP262075 CAG262075:CAL262075 CKC262075:CKH262075 CTY262075:CUD262075 DDU262075:DDZ262075 DNQ262075:DNV262075 DXM262075:DXR262075 EHI262075:EHN262075 ERE262075:ERJ262075 FBA262075:FBF262075 FKW262075:FLB262075 FUS262075:FUX262075 GEO262075:GET262075 GOK262075:GOP262075 GYG262075:GYL262075 HIC262075:HIH262075 HRY262075:HSD262075 IBU262075:IBZ262075 ILQ262075:ILV262075 IVM262075:IVR262075 JFI262075:JFN262075 JPE262075:JPJ262075 JZA262075:JZF262075 KIW262075:KJB262075 KSS262075:KSX262075 LCO262075:LCT262075 LMK262075:LMP262075 LWG262075:LWL262075 MGC262075:MGH262075 MPY262075:MQD262075 MZU262075:MZZ262075 NJQ262075:NJV262075 NTM262075:NTR262075 ODI262075:ODN262075 ONE262075:ONJ262075 OXA262075:OXF262075 PGW262075:PHB262075 PQS262075:PQX262075 QAO262075:QAT262075 QKK262075:QKP262075 QUG262075:QUL262075 REC262075:REH262075 RNY262075:ROD262075 RXU262075:RXZ262075 SHQ262075:SHV262075 SRM262075:SRR262075 TBI262075:TBN262075 TLE262075:TLJ262075 TVA262075:TVF262075 UEW262075:UFB262075 UOS262075:UOX262075 UYO262075:UYT262075 VIK262075:VIP262075 VSG262075:VSL262075 WCC262075:WCH262075 WLY262075:WMD262075 WVU262075:WVZ262075 M327611:R327611 JI327611:JN327611 TE327611:TJ327611 ADA327611:ADF327611 AMW327611:ANB327611 AWS327611:AWX327611 BGO327611:BGT327611 BQK327611:BQP327611 CAG327611:CAL327611 CKC327611:CKH327611 CTY327611:CUD327611 DDU327611:DDZ327611 DNQ327611:DNV327611 DXM327611:DXR327611 EHI327611:EHN327611 ERE327611:ERJ327611 FBA327611:FBF327611 FKW327611:FLB327611 FUS327611:FUX327611 GEO327611:GET327611 GOK327611:GOP327611 GYG327611:GYL327611 HIC327611:HIH327611 HRY327611:HSD327611 IBU327611:IBZ327611 ILQ327611:ILV327611 IVM327611:IVR327611 JFI327611:JFN327611 JPE327611:JPJ327611 JZA327611:JZF327611 KIW327611:KJB327611 KSS327611:KSX327611 LCO327611:LCT327611 LMK327611:LMP327611 LWG327611:LWL327611 MGC327611:MGH327611 MPY327611:MQD327611 MZU327611:MZZ327611 NJQ327611:NJV327611 NTM327611:NTR327611 ODI327611:ODN327611 ONE327611:ONJ327611 OXA327611:OXF327611 PGW327611:PHB327611 PQS327611:PQX327611 QAO327611:QAT327611 QKK327611:QKP327611 QUG327611:QUL327611 REC327611:REH327611 RNY327611:ROD327611 RXU327611:RXZ327611 SHQ327611:SHV327611 SRM327611:SRR327611 TBI327611:TBN327611 TLE327611:TLJ327611 TVA327611:TVF327611 UEW327611:UFB327611 UOS327611:UOX327611 UYO327611:UYT327611 VIK327611:VIP327611 VSG327611:VSL327611 WCC327611:WCH327611 WLY327611:WMD327611 WVU327611:WVZ327611 M393147:R393147 JI393147:JN393147 TE393147:TJ393147 ADA393147:ADF393147 AMW393147:ANB393147 AWS393147:AWX393147 BGO393147:BGT393147 BQK393147:BQP393147 CAG393147:CAL393147 CKC393147:CKH393147 CTY393147:CUD393147 DDU393147:DDZ393147 DNQ393147:DNV393147 DXM393147:DXR393147 EHI393147:EHN393147 ERE393147:ERJ393147 FBA393147:FBF393147 FKW393147:FLB393147 FUS393147:FUX393147 GEO393147:GET393147 GOK393147:GOP393147 GYG393147:GYL393147 HIC393147:HIH393147 HRY393147:HSD393147 IBU393147:IBZ393147 ILQ393147:ILV393147 IVM393147:IVR393147 JFI393147:JFN393147 JPE393147:JPJ393147 JZA393147:JZF393147 KIW393147:KJB393147 KSS393147:KSX393147 LCO393147:LCT393147 LMK393147:LMP393147 LWG393147:LWL393147 MGC393147:MGH393147 MPY393147:MQD393147 MZU393147:MZZ393147 NJQ393147:NJV393147 NTM393147:NTR393147 ODI393147:ODN393147 ONE393147:ONJ393147 OXA393147:OXF393147 PGW393147:PHB393147 PQS393147:PQX393147 QAO393147:QAT393147 QKK393147:QKP393147 QUG393147:QUL393147 REC393147:REH393147 RNY393147:ROD393147 RXU393147:RXZ393147 SHQ393147:SHV393147 SRM393147:SRR393147 TBI393147:TBN393147 TLE393147:TLJ393147 TVA393147:TVF393147 UEW393147:UFB393147 UOS393147:UOX393147 UYO393147:UYT393147 VIK393147:VIP393147 VSG393147:VSL393147 WCC393147:WCH393147 WLY393147:WMD393147 WVU393147:WVZ393147 M458683:R458683 JI458683:JN458683 TE458683:TJ458683 ADA458683:ADF458683 AMW458683:ANB458683 AWS458683:AWX458683 BGO458683:BGT458683 BQK458683:BQP458683 CAG458683:CAL458683 CKC458683:CKH458683 CTY458683:CUD458683 DDU458683:DDZ458683 DNQ458683:DNV458683 DXM458683:DXR458683 EHI458683:EHN458683 ERE458683:ERJ458683 FBA458683:FBF458683 FKW458683:FLB458683 FUS458683:FUX458683 GEO458683:GET458683 GOK458683:GOP458683 GYG458683:GYL458683 HIC458683:HIH458683 HRY458683:HSD458683 IBU458683:IBZ458683 ILQ458683:ILV458683 IVM458683:IVR458683 JFI458683:JFN458683 JPE458683:JPJ458683 JZA458683:JZF458683 KIW458683:KJB458683 KSS458683:KSX458683 LCO458683:LCT458683 LMK458683:LMP458683 LWG458683:LWL458683 MGC458683:MGH458683 MPY458683:MQD458683 MZU458683:MZZ458683 NJQ458683:NJV458683 NTM458683:NTR458683 ODI458683:ODN458683 ONE458683:ONJ458683 OXA458683:OXF458683 PGW458683:PHB458683 PQS458683:PQX458683 QAO458683:QAT458683 QKK458683:QKP458683 QUG458683:QUL458683 REC458683:REH458683 RNY458683:ROD458683 RXU458683:RXZ458683 SHQ458683:SHV458683 SRM458683:SRR458683 TBI458683:TBN458683 TLE458683:TLJ458683 TVA458683:TVF458683 UEW458683:UFB458683 UOS458683:UOX458683 UYO458683:UYT458683 VIK458683:VIP458683 VSG458683:VSL458683 WCC458683:WCH458683 WLY458683:WMD458683 WVU458683:WVZ458683 M524219:R524219 JI524219:JN524219 TE524219:TJ524219 ADA524219:ADF524219 AMW524219:ANB524219 AWS524219:AWX524219 BGO524219:BGT524219 BQK524219:BQP524219 CAG524219:CAL524219 CKC524219:CKH524219 CTY524219:CUD524219 DDU524219:DDZ524219 DNQ524219:DNV524219 DXM524219:DXR524219 EHI524219:EHN524219 ERE524219:ERJ524219 FBA524219:FBF524219 FKW524219:FLB524219 FUS524219:FUX524219 GEO524219:GET524219 GOK524219:GOP524219 GYG524219:GYL524219 HIC524219:HIH524219 HRY524219:HSD524219 IBU524219:IBZ524219 ILQ524219:ILV524219 IVM524219:IVR524219 JFI524219:JFN524219 JPE524219:JPJ524219 JZA524219:JZF524219 KIW524219:KJB524219 KSS524219:KSX524219 LCO524219:LCT524219 LMK524219:LMP524219 LWG524219:LWL524219 MGC524219:MGH524219 MPY524219:MQD524219 MZU524219:MZZ524219 NJQ524219:NJV524219 NTM524219:NTR524219 ODI524219:ODN524219 ONE524219:ONJ524219 OXA524219:OXF524219 PGW524219:PHB524219 PQS524219:PQX524219 QAO524219:QAT524219 QKK524219:QKP524219 QUG524219:QUL524219 REC524219:REH524219 RNY524219:ROD524219 RXU524219:RXZ524219 SHQ524219:SHV524219 SRM524219:SRR524219 TBI524219:TBN524219 TLE524219:TLJ524219 TVA524219:TVF524219 UEW524219:UFB524219 UOS524219:UOX524219 UYO524219:UYT524219 VIK524219:VIP524219 VSG524219:VSL524219 WCC524219:WCH524219 WLY524219:WMD524219 WVU524219:WVZ524219 M589755:R589755 JI589755:JN589755 TE589755:TJ589755 ADA589755:ADF589755 AMW589755:ANB589755 AWS589755:AWX589755 BGO589755:BGT589755 BQK589755:BQP589755 CAG589755:CAL589755 CKC589755:CKH589755 CTY589755:CUD589755 DDU589755:DDZ589755 DNQ589755:DNV589755 DXM589755:DXR589755 EHI589755:EHN589755 ERE589755:ERJ589755 FBA589755:FBF589755 FKW589755:FLB589755 FUS589755:FUX589755 GEO589755:GET589755 GOK589755:GOP589755 GYG589755:GYL589755 HIC589755:HIH589755 HRY589755:HSD589755 IBU589755:IBZ589755 ILQ589755:ILV589755 IVM589755:IVR589755 JFI589755:JFN589755 JPE589755:JPJ589755 JZA589755:JZF589755 KIW589755:KJB589755 KSS589755:KSX589755 LCO589755:LCT589755 LMK589755:LMP589755 LWG589755:LWL589755 MGC589755:MGH589755 MPY589755:MQD589755 MZU589755:MZZ589755 NJQ589755:NJV589755 NTM589755:NTR589755 ODI589755:ODN589755 ONE589755:ONJ589755 OXA589755:OXF589755 PGW589755:PHB589755 PQS589755:PQX589755 QAO589755:QAT589755 QKK589755:QKP589755 QUG589755:QUL589755 REC589755:REH589755 RNY589755:ROD589755 RXU589755:RXZ589755 SHQ589755:SHV589755 SRM589755:SRR589755 TBI589755:TBN589755 TLE589755:TLJ589755 TVA589755:TVF589755 UEW589755:UFB589755 UOS589755:UOX589755 UYO589755:UYT589755 VIK589755:VIP589755 VSG589755:VSL589755 WCC589755:WCH589755 WLY589755:WMD589755 WVU589755:WVZ589755 M655291:R655291 JI655291:JN655291 TE655291:TJ655291 ADA655291:ADF655291 AMW655291:ANB655291 AWS655291:AWX655291 BGO655291:BGT655291 BQK655291:BQP655291 CAG655291:CAL655291 CKC655291:CKH655291 CTY655291:CUD655291 DDU655291:DDZ655291 DNQ655291:DNV655291 DXM655291:DXR655291 EHI655291:EHN655291 ERE655291:ERJ655291 FBA655291:FBF655291 FKW655291:FLB655291 FUS655291:FUX655291 GEO655291:GET655291 GOK655291:GOP655291 GYG655291:GYL655291 HIC655291:HIH655291 HRY655291:HSD655291 IBU655291:IBZ655291 ILQ655291:ILV655291 IVM655291:IVR655291 JFI655291:JFN655291 JPE655291:JPJ655291 JZA655291:JZF655291 KIW655291:KJB655291 KSS655291:KSX655291 LCO655291:LCT655291 LMK655291:LMP655291 LWG655291:LWL655291 MGC655291:MGH655291 MPY655291:MQD655291 MZU655291:MZZ655291 NJQ655291:NJV655291 NTM655291:NTR655291 ODI655291:ODN655291 ONE655291:ONJ655291 OXA655291:OXF655291 PGW655291:PHB655291 PQS655291:PQX655291 QAO655291:QAT655291 QKK655291:QKP655291 QUG655291:QUL655291 REC655291:REH655291 RNY655291:ROD655291 RXU655291:RXZ655291 SHQ655291:SHV655291 SRM655291:SRR655291 TBI655291:TBN655291 TLE655291:TLJ655291 TVA655291:TVF655291 UEW655291:UFB655291 UOS655291:UOX655291 UYO655291:UYT655291 VIK655291:VIP655291 VSG655291:VSL655291 WCC655291:WCH655291 WLY655291:WMD655291 WVU655291:WVZ655291 M720827:R720827 JI720827:JN720827 TE720827:TJ720827 ADA720827:ADF720827 AMW720827:ANB720827 AWS720827:AWX720827 BGO720827:BGT720827 BQK720827:BQP720827 CAG720827:CAL720827 CKC720827:CKH720827 CTY720827:CUD720827 DDU720827:DDZ720827 DNQ720827:DNV720827 DXM720827:DXR720827 EHI720827:EHN720827 ERE720827:ERJ720827 FBA720827:FBF720827 FKW720827:FLB720827 FUS720827:FUX720827 GEO720827:GET720827 GOK720827:GOP720827 GYG720827:GYL720827 HIC720827:HIH720827 HRY720827:HSD720827 IBU720827:IBZ720827 ILQ720827:ILV720827 IVM720827:IVR720827 JFI720827:JFN720827 JPE720827:JPJ720827 JZA720827:JZF720827 KIW720827:KJB720827 KSS720827:KSX720827 LCO720827:LCT720827 LMK720827:LMP720827 LWG720827:LWL720827 MGC720827:MGH720827 MPY720827:MQD720827 MZU720827:MZZ720827 NJQ720827:NJV720827 NTM720827:NTR720827 ODI720827:ODN720827 ONE720827:ONJ720827 OXA720827:OXF720827 PGW720827:PHB720827 PQS720827:PQX720827 QAO720827:QAT720827 QKK720827:QKP720827 QUG720827:QUL720827 REC720827:REH720827 RNY720827:ROD720827 RXU720827:RXZ720827 SHQ720827:SHV720827 SRM720827:SRR720827 TBI720827:TBN720827 TLE720827:TLJ720827 TVA720827:TVF720827 UEW720827:UFB720827 UOS720827:UOX720827 UYO720827:UYT720827 VIK720827:VIP720827 VSG720827:VSL720827 WCC720827:WCH720827 WLY720827:WMD720827 WVU720827:WVZ720827 M786363:R786363 JI786363:JN786363 TE786363:TJ786363 ADA786363:ADF786363 AMW786363:ANB786363 AWS786363:AWX786363 BGO786363:BGT786363 BQK786363:BQP786363 CAG786363:CAL786363 CKC786363:CKH786363 CTY786363:CUD786363 DDU786363:DDZ786363 DNQ786363:DNV786363 DXM786363:DXR786363 EHI786363:EHN786363 ERE786363:ERJ786363 FBA786363:FBF786363 FKW786363:FLB786363 FUS786363:FUX786363 GEO786363:GET786363 GOK786363:GOP786363 GYG786363:GYL786363 HIC786363:HIH786363 HRY786363:HSD786363 IBU786363:IBZ786363 ILQ786363:ILV786363 IVM786363:IVR786363 JFI786363:JFN786363 JPE786363:JPJ786363 JZA786363:JZF786363 KIW786363:KJB786363 KSS786363:KSX786363 LCO786363:LCT786363 LMK786363:LMP786363 LWG786363:LWL786363 MGC786363:MGH786363 MPY786363:MQD786363 MZU786363:MZZ786363 NJQ786363:NJV786363 NTM786363:NTR786363 ODI786363:ODN786363 ONE786363:ONJ786363 OXA786363:OXF786363 PGW786363:PHB786363 PQS786363:PQX786363 QAO786363:QAT786363 QKK786363:QKP786363 QUG786363:QUL786363 REC786363:REH786363 RNY786363:ROD786363 RXU786363:RXZ786363 SHQ786363:SHV786363 SRM786363:SRR786363 TBI786363:TBN786363 TLE786363:TLJ786363 TVA786363:TVF786363 UEW786363:UFB786363 UOS786363:UOX786363 UYO786363:UYT786363 VIK786363:VIP786363 VSG786363:VSL786363 WCC786363:WCH786363 WLY786363:WMD786363 WVU786363:WVZ786363 M851899:R851899 JI851899:JN851899 TE851899:TJ851899 ADA851899:ADF851899 AMW851899:ANB851899 AWS851899:AWX851899 BGO851899:BGT851899 BQK851899:BQP851899 CAG851899:CAL851899 CKC851899:CKH851899 CTY851899:CUD851899 DDU851899:DDZ851899 DNQ851899:DNV851899 DXM851899:DXR851899 EHI851899:EHN851899 ERE851899:ERJ851899 FBA851899:FBF851899 FKW851899:FLB851899 FUS851899:FUX851899 GEO851899:GET851899 GOK851899:GOP851899 GYG851899:GYL851899 HIC851899:HIH851899 HRY851899:HSD851899 IBU851899:IBZ851899 ILQ851899:ILV851899 IVM851899:IVR851899 JFI851899:JFN851899 JPE851899:JPJ851899 JZA851899:JZF851899 KIW851899:KJB851899 KSS851899:KSX851899 LCO851899:LCT851899 LMK851899:LMP851899 LWG851899:LWL851899 MGC851899:MGH851899 MPY851899:MQD851899 MZU851899:MZZ851899 NJQ851899:NJV851899 NTM851899:NTR851899 ODI851899:ODN851899 ONE851899:ONJ851899 OXA851899:OXF851899 PGW851899:PHB851899 PQS851899:PQX851899 QAO851899:QAT851899 QKK851899:QKP851899 QUG851899:QUL851899 REC851899:REH851899 RNY851899:ROD851899 RXU851899:RXZ851899 SHQ851899:SHV851899 SRM851899:SRR851899 TBI851899:TBN851899 TLE851899:TLJ851899 TVA851899:TVF851899 UEW851899:UFB851899 UOS851899:UOX851899 UYO851899:UYT851899 VIK851899:VIP851899 VSG851899:VSL851899 WCC851899:WCH851899 WLY851899:WMD851899 WVU851899:WVZ851899 M917435:R917435 JI917435:JN917435 TE917435:TJ917435 ADA917435:ADF917435 AMW917435:ANB917435 AWS917435:AWX917435 BGO917435:BGT917435 BQK917435:BQP917435 CAG917435:CAL917435 CKC917435:CKH917435 CTY917435:CUD917435 DDU917435:DDZ917435 DNQ917435:DNV917435 DXM917435:DXR917435 EHI917435:EHN917435 ERE917435:ERJ917435 FBA917435:FBF917435 FKW917435:FLB917435 FUS917435:FUX917435 GEO917435:GET917435 GOK917435:GOP917435 GYG917435:GYL917435 HIC917435:HIH917435 HRY917435:HSD917435 IBU917435:IBZ917435 ILQ917435:ILV917435 IVM917435:IVR917435 JFI917435:JFN917435 JPE917435:JPJ917435 JZA917435:JZF917435 KIW917435:KJB917435 KSS917435:KSX917435 LCO917435:LCT917435 LMK917435:LMP917435 LWG917435:LWL917435 MGC917435:MGH917435 MPY917435:MQD917435 MZU917435:MZZ917435 NJQ917435:NJV917435 NTM917435:NTR917435 ODI917435:ODN917435 ONE917435:ONJ917435 OXA917435:OXF917435 PGW917435:PHB917435 PQS917435:PQX917435 QAO917435:QAT917435 QKK917435:QKP917435 QUG917435:QUL917435 REC917435:REH917435 RNY917435:ROD917435 RXU917435:RXZ917435 SHQ917435:SHV917435 SRM917435:SRR917435 TBI917435:TBN917435 TLE917435:TLJ917435 TVA917435:TVF917435 UEW917435:UFB917435 UOS917435:UOX917435 UYO917435:UYT917435 VIK917435:VIP917435 VSG917435:VSL917435 WCC917435:WCH917435 WLY917435:WMD917435 WVU917435:WVZ917435 M982971:R982971 JI982971:JN982971 TE982971:TJ982971 ADA982971:ADF982971 AMW982971:ANB982971 AWS982971:AWX982971 BGO982971:BGT982971 BQK982971:BQP982971 CAG982971:CAL982971 CKC982971:CKH982971 CTY982971:CUD982971 DDU982971:DDZ982971 DNQ982971:DNV982971 DXM982971:DXR982971 EHI982971:EHN982971 ERE982971:ERJ982971 FBA982971:FBF982971 FKW982971:FLB982971 FUS982971:FUX982971 GEO982971:GET982971 GOK982971:GOP982971 GYG982971:GYL982971 HIC982971:HIH982971 HRY982971:HSD982971 IBU982971:IBZ982971 ILQ982971:ILV982971 IVM982971:IVR982971 JFI982971:JFN982971 JPE982971:JPJ982971 JZA982971:JZF982971 KIW982971:KJB982971 KSS982971:KSX982971 LCO982971:LCT982971 LMK982971:LMP982971 LWG982971:LWL982971 MGC982971:MGH982971 MPY982971:MQD982971 MZU982971:MZZ982971 NJQ982971:NJV982971 NTM982971:NTR982971 ODI982971:ODN982971 ONE982971:ONJ982971 OXA982971:OXF982971 PGW982971:PHB982971 PQS982971:PQX982971 QAO982971:QAT982971 QKK982971:QKP982971 QUG982971:QUL982971 REC982971:REH982971 RNY982971:ROD982971 RXU982971:RXZ982971 SHQ982971:SHV982971 SRM982971:SRR982971 TBI982971:TBN982971 TLE982971:TLJ982971 TVA982971:TVF982971 UEW982971:UFB982971 UOS982971:UOX982971 UYO982971:UYT982971 VIK982971:VIP982971 VSG982971:VSL982971 WCC982971:WCH982971 WLY982971:WMD982971 WVU982971:WVZ982971" xr:uid="{00000000-0002-0000-0E00-000000000000}"/>
  </dataValidations>
  <printOptions horizontalCentered="1" verticalCentered="1"/>
  <pageMargins left="0.25" right="0.25" top="0.75" bottom="0.75" header="0.3" footer="0.3"/>
  <pageSetup paperSize="9" scale="93"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10276-EED0-407B-ABC5-47D40E6AFA54}">
  <sheetPr>
    <tabColor theme="7" tint="0.79998168889431442"/>
    <pageSetUpPr fitToPage="1"/>
  </sheetPr>
  <dimension ref="A1:U39"/>
  <sheetViews>
    <sheetView view="pageBreakPreview" topLeftCell="A4" zoomScale="142" zoomScaleNormal="100" zoomScaleSheetLayoutView="142" workbookViewId="0">
      <selection activeCell="W41" sqref="W41"/>
    </sheetView>
  </sheetViews>
  <sheetFormatPr defaultRowHeight="13"/>
  <cols>
    <col min="1" max="13" width="3.75" style="59" customWidth="1"/>
    <col min="14" max="14" width="2" style="59" customWidth="1"/>
    <col min="15" max="16" width="3.75" style="59" customWidth="1"/>
    <col min="17" max="17" width="2" style="59" customWidth="1"/>
    <col min="18" max="19" width="3.75" style="59" customWidth="1"/>
    <col min="20" max="20" width="2.33203125" style="59" customWidth="1"/>
    <col min="21" max="21" width="3.6640625" style="59" customWidth="1"/>
    <col min="22" max="16384" width="8.6640625" style="59"/>
  </cols>
  <sheetData>
    <row r="1" spans="1:21" ht="21.5" customHeight="1"/>
    <row r="2" spans="1:21" ht="21.5" customHeight="1">
      <c r="A2" s="539" t="s">
        <v>4961</v>
      </c>
      <c r="B2" s="539"/>
      <c r="C2" s="539"/>
      <c r="D2" s="539"/>
      <c r="E2" s="539"/>
      <c r="F2" s="539"/>
      <c r="G2" s="539"/>
      <c r="H2" s="539"/>
      <c r="I2" s="539"/>
      <c r="J2" s="539"/>
      <c r="K2" s="539"/>
      <c r="L2" s="539"/>
      <c r="M2" s="539"/>
      <c r="N2" s="539"/>
      <c r="O2" s="539"/>
      <c r="P2" s="539"/>
      <c r="Q2" s="539"/>
      <c r="R2" s="539"/>
      <c r="S2" s="539"/>
      <c r="T2" s="539"/>
      <c r="U2" s="539"/>
    </row>
    <row r="3" spans="1:21" ht="21.5" customHeight="1"/>
    <row r="4" spans="1:21" ht="21.5" customHeight="1"/>
    <row r="5" spans="1:21" ht="21.5" customHeight="1">
      <c r="H5" s="39"/>
      <c r="I5" s="39"/>
      <c r="J5" s="60"/>
      <c r="K5" s="540" t="s">
        <v>4962</v>
      </c>
      <c r="L5" s="540"/>
      <c r="M5" s="520"/>
      <c r="N5" s="520"/>
      <c r="O5" s="60" t="s">
        <v>4963</v>
      </c>
      <c r="P5" s="541"/>
      <c r="Q5" s="541"/>
      <c r="R5" s="60" t="s">
        <v>4964</v>
      </c>
      <c r="S5" s="541"/>
      <c r="T5" s="541"/>
      <c r="U5" s="60" t="s">
        <v>4965</v>
      </c>
    </row>
    <row r="6" spans="1:21" ht="21.5" customHeight="1"/>
    <row r="7" spans="1:21" ht="21.5" customHeight="1">
      <c r="A7" s="519" t="s">
        <v>4966</v>
      </c>
      <c r="B7" s="519"/>
      <c r="C7" s="519"/>
      <c r="D7" s="519"/>
      <c r="E7" s="519"/>
      <c r="F7" s="519"/>
      <c r="G7" s="519"/>
    </row>
    <row r="8" spans="1:21" ht="21.5" customHeight="1"/>
    <row r="9" spans="1:21" ht="21.5" customHeight="1">
      <c r="C9" s="61"/>
    </row>
    <row r="10" spans="1:21" ht="21.5" customHeight="1">
      <c r="E10" s="527" t="s">
        <v>4967</v>
      </c>
      <c r="F10" s="528"/>
      <c r="G10" s="528"/>
      <c r="H10" s="528"/>
      <c r="I10" s="528"/>
      <c r="J10" s="529"/>
      <c r="K10" s="533"/>
      <c r="L10" s="534"/>
      <c r="M10" s="534"/>
      <c r="N10" s="534"/>
      <c r="O10" s="534"/>
      <c r="P10" s="534"/>
      <c r="Q10" s="534"/>
      <c r="R10" s="534"/>
      <c r="S10" s="534"/>
      <c r="T10" s="534"/>
      <c r="U10" s="535"/>
    </row>
    <row r="11" spans="1:21" ht="21.5" customHeight="1">
      <c r="E11" s="530"/>
      <c r="F11" s="531"/>
      <c r="G11" s="531"/>
      <c r="H11" s="531"/>
      <c r="I11" s="531"/>
      <c r="J11" s="532"/>
      <c r="K11" s="536"/>
      <c r="L11" s="537"/>
      <c r="M11" s="537"/>
      <c r="N11" s="537"/>
      <c r="O11" s="537"/>
      <c r="P11" s="537"/>
      <c r="Q11" s="537"/>
      <c r="R11" s="537"/>
      <c r="S11" s="537"/>
      <c r="T11" s="537"/>
      <c r="U11" s="538"/>
    </row>
    <row r="12" spans="1:21" ht="21.5" customHeight="1">
      <c r="A12" s="516"/>
      <c r="B12" s="516"/>
      <c r="C12" s="516"/>
      <c r="D12" s="516"/>
      <c r="E12" s="516"/>
      <c r="F12" s="516"/>
      <c r="G12" s="516"/>
      <c r="H12" s="516"/>
      <c r="I12" s="516"/>
      <c r="J12" s="516"/>
      <c r="K12" s="516"/>
      <c r="L12" s="516"/>
      <c r="M12" s="516"/>
      <c r="N12" s="516"/>
      <c r="O12" s="516"/>
      <c r="P12" s="516"/>
      <c r="Q12" s="516"/>
      <c r="R12" s="516"/>
      <c r="S12" s="516"/>
      <c r="T12" s="516"/>
      <c r="U12" s="516"/>
    </row>
    <row r="13" spans="1:21" ht="21.5" customHeight="1">
      <c r="J13" s="519" t="s">
        <v>4968</v>
      </c>
      <c r="K13" s="519"/>
      <c r="L13" s="39" t="s">
        <v>4969</v>
      </c>
      <c r="M13" s="520"/>
      <c r="N13" s="520"/>
      <c r="O13" s="62" t="s">
        <v>4970</v>
      </c>
      <c r="P13" s="520"/>
      <c r="Q13" s="520"/>
      <c r="R13" s="39"/>
      <c r="S13" s="39"/>
    </row>
    <row r="14" spans="1:21" ht="33.5" customHeight="1">
      <c r="L14" s="524"/>
      <c r="M14" s="524"/>
      <c r="N14" s="524"/>
      <c r="O14" s="524"/>
      <c r="P14" s="524"/>
      <c r="Q14" s="524"/>
      <c r="R14" s="524"/>
      <c r="S14" s="524"/>
      <c r="T14" s="524"/>
      <c r="U14" s="524"/>
    </row>
    <row r="15" spans="1:21" ht="21.5" customHeight="1">
      <c r="E15" s="525" t="s">
        <v>4971</v>
      </c>
      <c r="F15" s="519"/>
      <c r="G15" s="519"/>
      <c r="H15" s="519"/>
      <c r="J15" s="519" t="s">
        <v>4972</v>
      </c>
      <c r="K15" s="519"/>
      <c r="M15" s="522"/>
      <c r="N15" s="522"/>
      <c r="O15" s="522"/>
      <c r="P15" s="522"/>
      <c r="Q15" s="522"/>
      <c r="R15" s="522"/>
      <c r="S15" s="522"/>
      <c r="T15" s="522"/>
      <c r="U15" s="522"/>
    </row>
    <row r="16" spans="1:21" ht="21.5" customHeight="1">
      <c r="E16" s="519"/>
      <c r="F16" s="519"/>
      <c r="G16" s="519"/>
      <c r="H16" s="519"/>
      <c r="J16" s="519"/>
      <c r="K16" s="519"/>
      <c r="M16" s="522"/>
      <c r="N16" s="522"/>
      <c r="O16" s="522"/>
      <c r="P16" s="522"/>
      <c r="Q16" s="522"/>
      <c r="R16" s="522"/>
      <c r="S16" s="522"/>
      <c r="T16" s="522"/>
      <c r="U16" s="522"/>
    </row>
    <row r="17" spans="1:21" ht="21.5" customHeight="1">
      <c r="A17" s="516"/>
      <c r="B17" s="516"/>
      <c r="C17" s="516"/>
      <c r="D17" s="516"/>
      <c r="E17" s="516"/>
      <c r="F17" s="516"/>
      <c r="G17" s="516"/>
      <c r="H17" s="516"/>
      <c r="I17" s="516"/>
      <c r="J17" s="516"/>
      <c r="K17" s="516"/>
      <c r="L17" s="516"/>
      <c r="M17" s="516"/>
      <c r="N17" s="516"/>
      <c r="O17" s="516"/>
      <c r="P17" s="516"/>
      <c r="Q17" s="516"/>
      <c r="R17" s="516"/>
      <c r="S17" s="516"/>
      <c r="T17" s="516"/>
      <c r="U17" s="516"/>
    </row>
    <row r="18" spans="1:21" ht="21.5" customHeight="1">
      <c r="J18" s="526" t="s">
        <v>4973</v>
      </c>
      <c r="K18" s="526"/>
      <c r="L18" s="526"/>
      <c r="M18" s="526"/>
      <c r="N18" s="526"/>
      <c r="O18" s="526"/>
      <c r="P18" s="526"/>
      <c r="Q18" s="526"/>
      <c r="R18" s="526"/>
      <c r="S18" s="526"/>
      <c r="T18" s="526"/>
      <c r="U18" s="526"/>
    </row>
    <row r="19" spans="1:21" ht="21.5" customHeight="1">
      <c r="J19" s="522"/>
      <c r="K19" s="522"/>
      <c r="L19" s="522"/>
      <c r="M19" s="522"/>
      <c r="N19" s="522"/>
      <c r="O19" s="522"/>
      <c r="P19" s="522"/>
      <c r="Q19" s="522"/>
      <c r="R19" s="522"/>
      <c r="S19" s="522"/>
      <c r="T19" s="522"/>
      <c r="U19" s="522"/>
    </row>
    <row r="20" spans="1:21" ht="21.5" customHeight="1">
      <c r="J20" s="522"/>
      <c r="K20" s="522"/>
      <c r="L20" s="522"/>
      <c r="M20" s="522"/>
      <c r="N20" s="522"/>
      <c r="O20" s="522"/>
      <c r="P20" s="522"/>
      <c r="Q20" s="522"/>
      <c r="R20" s="522"/>
      <c r="S20" s="522"/>
      <c r="T20" s="522"/>
      <c r="U20" s="522"/>
    </row>
    <row r="21" spans="1:21" ht="21.5" customHeight="1">
      <c r="J21" s="522"/>
      <c r="K21" s="522"/>
      <c r="L21" s="522"/>
      <c r="M21" s="522"/>
      <c r="N21" s="522"/>
      <c r="O21" s="522"/>
      <c r="P21" s="522"/>
      <c r="Q21" s="522"/>
      <c r="R21" s="522"/>
      <c r="S21" s="522"/>
      <c r="T21" s="522"/>
      <c r="U21" s="522"/>
    </row>
    <row r="22" spans="1:21" ht="21.5" customHeight="1">
      <c r="J22" s="519" t="s">
        <v>4974</v>
      </c>
      <c r="K22" s="519"/>
      <c r="L22" s="519"/>
      <c r="M22" s="520"/>
      <c r="N22" s="520"/>
      <c r="O22" s="39" t="s">
        <v>4975</v>
      </c>
      <c r="P22" s="520"/>
      <c r="Q22" s="520"/>
      <c r="R22" s="60" t="s">
        <v>4976</v>
      </c>
      <c r="S22" s="520"/>
      <c r="T22" s="520"/>
      <c r="U22" s="520"/>
    </row>
    <row r="23" spans="1:21" ht="21.5" customHeight="1">
      <c r="A23" s="516"/>
      <c r="B23" s="516"/>
      <c r="C23" s="516"/>
      <c r="D23" s="516"/>
      <c r="E23" s="516"/>
      <c r="F23" s="516"/>
      <c r="G23" s="516"/>
      <c r="H23" s="516"/>
      <c r="I23" s="516"/>
      <c r="J23" s="516"/>
      <c r="K23" s="516"/>
      <c r="L23" s="516"/>
      <c r="M23" s="516"/>
      <c r="N23" s="516"/>
      <c r="O23" s="516"/>
      <c r="P23" s="516"/>
      <c r="Q23" s="516"/>
      <c r="R23" s="516"/>
      <c r="S23" s="516"/>
      <c r="T23" s="516"/>
      <c r="U23" s="516"/>
    </row>
    <row r="24" spans="1:21" ht="21.5" customHeight="1">
      <c r="B24" s="517" t="s">
        <v>4977</v>
      </c>
      <c r="C24" s="517"/>
      <c r="D24" s="517"/>
      <c r="E24" s="517"/>
      <c r="F24" s="517"/>
      <c r="G24" s="517"/>
      <c r="H24" s="517"/>
      <c r="I24" s="521"/>
      <c r="J24" s="522"/>
      <c r="K24" s="522"/>
      <c r="L24" s="522"/>
      <c r="M24" s="522"/>
      <c r="N24" s="522"/>
      <c r="O24" s="522"/>
      <c r="P24" s="522"/>
      <c r="Q24" s="522"/>
      <c r="R24" s="522"/>
      <c r="S24" s="522"/>
      <c r="T24" s="522"/>
      <c r="U24" s="521"/>
    </row>
    <row r="25" spans="1:21" ht="21.5" customHeight="1">
      <c r="B25" s="517"/>
      <c r="C25" s="517"/>
      <c r="D25" s="517"/>
      <c r="E25" s="517"/>
      <c r="F25" s="517"/>
      <c r="G25" s="517"/>
      <c r="H25" s="517"/>
      <c r="I25" s="521"/>
      <c r="J25" s="522"/>
      <c r="K25" s="522"/>
      <c r="L25" s="522"/>
      <c r="M25" s="522"/>
      <c r="N25" s="522"/>
      <c r="O25" s="522"/>
      <c r="P25" s="522"/>
      <c r="Q25" s="522"/>
      <c r="R25" s="522"/>
      <c r="S25" s="522"/>
      <c r="T25" s="522"/>
      <c r="U25" s="521"/>
    </row>
    <row r="26" spans="1:21" ht="21.5" customHeight="1">
      <c r="B26" s="517" t="s">
        <v>4978</v>
      </c>
      <c r="C26" s="517"/>
      <c r="D26" s="517"/>
      <c r="E26" s="517"/>
      <c r="F26" s="517"/>
      <c r="G26" s="517"/>
      <c r="H26" s="517"/>
      <c r="I26" s="523" t="s">
        <v>4979</v>
      </c>
      <c r="J26" s="520"/>
      <c r="K26" s="520"/>
      <c r="L26" s="523" t="s">
        <v>4980</v>
      </c>
      <c r="M26" s="519" t="s">
        <v>4981</v>
      </c>
      <c r="N26" s="520"/>
      <c r="O26" s="520"/>
      <c r="P26" s="520"/>
      <c r="Q26" s="520"/>
      <c r="R26" s="519" t="s">
        <v>4982</v>
      </c>
      <c r="S26" s="63"/>
      <c r="T26" s="63"/>
      <c r="U26" s="516"/>
    </row>
    <row r="27" spans="1:21" ht="21.5" customHeight="1">
      <c r="B27" s="517"/>
      <c r="C27" s="517"/>
      <c r="D27" s="517"/>
      <c r="E27" s="517"/>
      <c r="F27" s="517"/>
      <c r="G27" s="517"/>
      <c r="H27" s="517"/>
      <c r="I27" s="523"/>
      <c r="J27" s="520"/>
      <c r="K27" s="520"/>
      <c r="L27" s="523"/>
      <c r="M27" s="519"/>
      <c r="N27" s="520"/>
      <c r="O27" s="520"/>
      <c r="P27" s="520"/>
      <c r="Q27" s="520"/>
      <c r="R27" s="519"/>
      <c r="S27" s="63"/>
      <c r="T27" s="63"/>
      <c r="U27" s="516"/>
    </row>
    <row r="28" spans="1:21" ht="21.5" customHeight="1">
      <c r="B28" s="517" t="s">
        <v>4983</v>
      </c>
      <c r="C28" s="517"/>
      <c r="D28" s="517"/>
      <c r="E28" s="517"/>
      <c r="F28" s="517"/>
      <c r="G28" s="517"/>
      <c r="H28" s="517"/>
      <c r="I28" s="520" t="s">
        <v>4984</v>
      </c>
      <c r="J28" s="520"/>
      <c r="K28" s="520"/>
      <c r="L28" s="520"/>
      <c r="M28" s="520"/>
      <c r="N28" s="519" t="s">
        <v>4963</v>
      </c>
      <c r="O28" s="520"/>
      <c r="P28" s="520"/>
      <c r="Q28" s="519" t="s">
        <v>4964</v>
      </c>
      <c r="R28" s="520"/>
      <c r="S28" s="520"/>
      <c r="T28" s="519" t="s">
        <v>4965</v>
      </c>
      <c r="U28" s="516"/>
    </row>
    <row r="29" spans="1:21" ht="21.5" customHeight="1">
      <c r="B29" s="517"/>
      <c r="C29" s="517"/>
      <c r="D29" s="517"/>
      <c r="E29" s="517"/>
      <c r="F29" s="517"/>
      <c r="G29" s="517"/>
      <c r="H29" s="517"/>
      <c r="I29" s="520"/>
      <c r="J29" s="520"/>
      <c r="K29" s="520"/>
      <c r="L29" s="520"/>
      <c r="M29" s="520"/>
      <c r="N29" s="519"/>
      <c r="O29" s="520"/>
      <c r="P29" s="520"/>
      <c r="Q29" s="519"/>
      <c r="R29" s="520"/>
      <c r="S29" s="520"/>
      <c r="T29" s="519"/>
      <c r="U29" s="516"/>
    </row>
    <row r="30" spans="1:21" ht="21.5" customHeight="1">
      <c r="B30" s="517" t="s">
        <v>4985</v>
      </c>
      <c r="C30" s="517"/>
      <c r="D30" s="517"/>
      <c r="E30" s="517"/>
      <c r="F30" s="517"/>
      <c r="G30" s="517"/>
      <c r="H30" s="517"/>
    </row>
    <row r="31" spans="1:21" ht="21.5" customHeight="1">
      <c r="B31" s="517"/>
      <c r="C31" s="517"/>
      <c r="D31" s="517"/>
      <c r="E31" s="517"/>
      <c r="F31" s="517"/>
      <c r="G31" s="517"/>
      <c r="H31" s="517"/>
    </row>
    <row r="32" spans="1:21" ht="21.5" customHeight="1">
      <c r="B32" s="516" t="s">
        <v>4986</v>
      </c>
      <c r="C32" s="516"/>
      <c r="D32" s="518"/>
      <c r="E32" s="518"/>
      <c r="F32" s="518"/>
      <c r="G32" s="518"/>
      <c r="H32" s="518"/>
      <c r="I32" s="518"/>
      <c r="J32" s="518"/>
      <c r="K32" s="518"/>
      <c r="L32" s="518"/>
      <c r="M32" s="518"/>
      <c r="N32" s="518"/>
      <c r="O32" s="518"/>
      <c r="P32" s="518"/>
      <c r="Q32" s="518"/>
      <c r="R32" s="518"/>
      <c r="S32" s="518"/>
      <c r="T32" s="518"/>
    </row>
    <row r="33" spans="1:21" ht="21.5" customHeight="1">
      <c r="B33" s="516"/>
      <c r="C33" s="516"/>
      <c r="D33" s="518"/>
      <c r="E33" s="518"/>
      <c r="F33" s="518"/>
      <c r="G33" s="518"/>
      <c r="H33" s="518"/>
      <c r="I33" s="518"/>
      <c r="J33" s="518"/>
      <c r="K33" s="518"/>
      <c r="L33" s="518"/>
      <c r="M33" s="518"/>
      <c r="N33" s="518"/>
      <c r="O33" s="518"/>
      <c r="P33" s="518"/>
      <c r="Q33" s="518"/>
      <c r="R33" s="518"/>
      <c r="S33" s="518"/>
      <c r="T33" s="518"/>
    </row>
    <row r="34" spans="1:21" ht="21.5" customHeight="1">
      <c r="B34" s="516"/>
      <c r="C34" s="516"/>
      <c r="D34" s="518"/>
      <c r="E34" s="518"/>
      <c r="F34" s="518"/>
      <c r="G34" s="518"/>
      <c r="H34" s="518"/>
      <c r="I34" s="518"/>
      <c r="J34" s="518"/>
      <c r="K34" s="518"/>
      <c r="L34" s="518"/>
      <c r="M34" s="518"/>
      <c r="N34" s="518"/>
      <c r="O34" s="518"/>
      <c r="P34" s="518"/>
      <c r="Q34" s="518"/>
      <c r="R34" s="518"/>
      <c r="S34" s="518"/>
      <c r="T34" s="518"/>
    </row>
    <row r="35" spans="1:21" ht="21.5" customHeight="1">
      <c r="B35" s="517" t="s">
        <v>4987</v>
      </c>
      <c r="C35" s="517"/>
      <c r="D35" s="517"/>
      <c r="E35" s="517"/>
      <c r="F35" s="517"/>
      <c r="G35" s="517"/>
      <c r="H35" s="517"/>
      <c r="I35" s="519" t="s">
        <v>4962</v>
      </c>
      <c r="J35" s="519"/>
      <c r="K35" s="520"/>
      <c r="L35" s="520"/>
      <c r="M35" s="519" t="s">
        <v>4963</v>
      </c>
      <c r="N35" s="520"/>
      <c r="O35" s="520"/>
      <c r="P35" s="519" t="s">
        <v>4964</v>
      </c>
      <c r="Q35" s="520"/>
      <c r="R35" s="520"/>
      <c r="S35" s="519" t="s">
        <v>4965</v>
      </c>
    </row>
    <row r="36" spans="1:21" ht="21.5" customHeight="1">
      <c r="B36" s="517"/>
      <c r="C36" s="517"/>
      <c r="D36" s="517"/>
      <c r="E36" s="517"/>
      <c r="F36" s="517"/>
      <c r="G36" s="517"/>
      <c r="H36" s="517"/>
      <c r="I36" s="519"/>
      <c r="J36" s="519"/>
      <c r="K36" s="520"/>
      <c r="L36" s="520"/>
      <c r="M36" s="519"/>
      <c r="N36" s="520"/>
      <c r="O36" s="520"/>
      <c r="P36" s="519"/>
      <c r="Q36" s="520"/>
      <c r="R36" s="520"/>
      <c r="S36" s="519"/>
    </row>
    <row r="37" spans="1:21" ht="21.5" customHeight="1">
      <c r="A37" s="516"/>
      <c r="B37" s="516"/>
      <c r="C37" s="516"/>
      <c r="D37" s="516"/>
      <c r="E37" s="516"/>
      <c r="F37" s="516"/>
      <c r="G37" s="516"/>
      <c r="H37" s="516"/>
      <c r="I37" s="516"/>
      <c r="J37" s="516"/>
      <c r="K37" s="516"/>
      <c r="L37" s="516"/>
      <c r="M37" s="516"/>
      <c r="N37" s="516"/>
      <c r="O37" s="516"/>
      <c r="P37" s="516"/>
      <c r="Q37" s="516"/>
      <c r="R37" s="516"/>
      <c r="S37" s="516"/>
      <c r="T37" s="516"/>
      <c r="U37" s="516"/>
    </row>
    <row r="38" spans="1:21" ht="21.5" customHeight="1">
      <c r="A38" s="470" t="s">
        <v>4988</v>
      </c>
      <c r="B38" s="470"/>
      <c r="C38" s="470"/>
      <c r="D38" s="470"/>
      <c r="E38" s="470"/>
      <c r="F38" s="470"/>
      <c r="G38" s="470"/>
      <c r="H38" s="470"/>
      <c r="I38" s="470"/>
      <c r="J38" s="470"/>
      <c r="K38" s="470"/>
      <c r="L38" s="470"/>
      <c r="M38" s="470"/>
      <c r="N38" s="470"/>
      <c r="O38" s="470"/>
      <c r="P38" s="470"/>
      <c r="Q38" s="470"/>
      <c r="R38" s="470"/>
      <c r="S38" s="470"/>
      <c r="T38" s="470"/>
      <c r="U38" s="470"/>
    </row>
    <row r="39" spans="1:21" ht="21.5" customHeight="1">
      <c r="A39" s="470"/>
      <c r="B39" s="470"/>
      <c r="C39" s="470"/>
      <c r="D39" s="470"/>
      <c r="E39" s="470"/>
      <c r="F39" s="470"/>
      <c r="G39" s="470"/>
      <c r="H39" s="470"/>
      <c r="I39" s="470"/>
      <c r="J39" s="470"/>
      <c r="K39" s="470"/>
      <c r="L39" s="470"/>
      <c r="M39" s="470"/>
      <c r="N39" s="470"/>
      <c r="O39" s="470"/>
      <c r="P39" s="470"/>
      <c r="Q39" s="470"/>
      <c r="R39" s="470"/>
      <c r="S39" s="470"/>
      <c r="T39" s="470"/>
      <c r="U39" s="470"/>
    </row>
  </sheetData>
  <sheetProtection algorithmName="SHA-512" hashValue="8Vh9DFn3unJf82SfhTGnngY4Ay0GiAX/LW573ZnSWtECEhebEjeMHNlACVH7wfsnIVpuM+/NlRzvh13paFPqiw==" saltValue="STTB/gqd5vofbnuMePwNLg==" spinCount="100000" sheet="1" objects="1" scenarios="1"/>
  <mergeCells count="58">
    <mergeCell ref="A7:G7"/>
    <mergeCell ref="A2:U2"/>
    <mergeCell ref="K5:L5"/>
    <mergeCell ref="M5:N5"/>
    <mergeCell ref="P5:Q5"/>
    <mergeCell ref="S5:T5"/>
    <mergeCell ref="E10:J11"/>
    <mergeCell ref="K10:U11"/>
    <mergeCell ref="A12:U12"/>
    <mergeCell ref="J13:K13"/>
    <mergeCell ref="M13:N13"/>
    <mergeCell ref="P13:Q13"/>
    <mergeCell ref="A23:U23"/>
    <mergeCell ref="L14:U14"/>
    <mergeCell ref="E15:H16"/>
    <mergeCell ref="J15:K16"/>
    <mergeCell ref="M15:U16"/>
    <mergeCell ref="A17:U17"/>
    <mergeCell ref="J18:U18"/>
    <mergeCell ref="J19:U21"/>
    <mergeCell ref="J22:L22"/>
    <mergeCell ref="M22:N22"/>
    <mergeCell ref="P22:Q22"/>
    <mergeCell ref="S22:U22"/>
    <mergeCell ref="B24:H25"/>
    <mergeCell ref="I24:I25"/>
    <mergeCell ref="J24:T25"/>
    <mergeCell ref="U24:U25"/>
    <mergeCell ref="B26:H27"/>
    <mergeCell ref="I26:I27"/>
    <mergeCell ref="J26:K27"/>
    <mergeCell ref="L26:L27"/>
    <mergeCell ref="M26:M27"/>
    <mergeCell ref="N26:Q27"/>
    <mergeCell ref="R26:R27"/>
    <mergeCell ref="U26:U27"/>
    <mergeCell ref="S35:S36"/>
    <mergeCell ref="B28:H29"/>
    <mergeCell ref="I28:K29"/>
    <mergeCell ref="L28:M29"/>
    <mergeCell ref="N28:N29"/>
    <mergeCell ref="O28:P29"/>
    <mergeCell ref="A37:U37"/>
    <mergeCell ref="A38:U39"/>
    <mergeCell ref="U28:U29"/>
    <mergeCell ref="B30:H31"/>
    <mergeCell ref="B32:C34"/>
    <mergeCell ref="D32:T34"/>
    <mergeCell ref="B35:H36"/>
    <mergeCell ref="I35:J36"/>
    <mergeCell ref="K35:L36"/>
    <mergeCell ref="M35:M36"/>
    <mergeCell ref="N35:O36"/>
    <mergeCell ref="P35:P36"/>
    <mergeCell ref="Q28:Q29"/>
    <mergeCell ref="R28:S29"/>
    <mergeCell ref="T28:T29"/>
    <mergeCell ref="Q35:R36"/>
  </mergeCells>
  <phoneticPr fontId="1"/>
  <printOptions horizontalCentered="1"/>
  <pageMargins left="0.70866141732283472" right="0.70866141732283472" top="0.74803149606299213" bottom="0.74803149606299213" header="0.31496062992125984" footer="0.31496062992125984"/>
  <pageSetup paperSize="9" scale="83"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6B4339-96BE-4568-A69F-03A8F94E5019}">
  <ds:schemaRefs>
    <ds:schemaRef ds:uri="http://schemas.microsoft.com/sharepoint/v3/contenttype/forms"/>
  </ds:schemaRefs>
</ds:datastoreItem>
</file>

<file path=customXml/itemProps2.xml><?xml version="1.0" encoding="utf-8"?>
<ds:datastoreItem xmlns:ds="http://schemas.openxmlformats.org/officeDocument/2006/customXml" ds:itemID="{D9C2ED79-3207-43D0-A171-D06BBE183760}">
  <ds:schemaRefs>
    <ds:schemaRef ds:uri="http://schemas.microsoft.com/office/infopath/2007/PartnerControls"/>
    <ds:schemaRef ds:uri="http://schemas.openxmlformats.org/package/2006/metadata/core-properties"/>
    <ds:schemaRef ds:uri="http://purl.org/dc/terms/"/>
    <ds:schemaRef ds:uri="http://schemas.microsoft.com/office/2006/documentManagement/types"/>
    <ds:schemaRef ds:uri="http://purl.org/dc/elements/1.1/"/>
    <ds:schemaRef ds:uri="263dbbe5-076b-4606-a03b-9598f5f2f35a"/>
    <ds:schemaRef ds:uri="http://purl.org/dc/dcmitype/"/>
    <ds:schemaRef ds:uri="6b649571-2b1e-4ee7-8d8a-ce1031eeb35d"/>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87FF7C52-1F16-4B0E-BAA1-5DBCE72CE4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00_tezyunnsyo</vt:lpstr>
      <vt:lpstr>01_hyoushi</vt:lpstr>
      <vt:lpstr>02_besshi03</vt:lpstr>
      <vt:lpstr>sanko</vt:lpstr>
      <vt:lpstr>iryoushigen</vt:lpstr>
      <vt:lpstr>code</vt:lpstr>
      <vt:lpstr>03_kakunin</vt:lpstr>
      <vt:lpstr>04_jitai</vt:lpstr>
      <vt:lpstr>'00_tezyunnsyo'!Print_Area</vt:lpstr>
      <vt:lpstr>'01_hyoushi'!Print_Area</vt:lpstr>
      <vt:lpstr>'02_besshi03'!Print_Area</vt:lpstr>
      <vt:lpstr>'03_kakunin'!Print_Area</vt:lpstr>
      <vt:lpstr>'04_jitai'!Print_Area</vt:lpstr>
      <vt:lpstr>iryoushigen!Print_Area</vt:lpstr>
      <vt:lpstr>sanko!Print_Area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TriggerFlowInfo">
    <vt:lpwstr/>
  </property>
  <property fmtid="{D5CDD505-2E9C-101B-9397-08002B2CF9AE}" pid="7" name="xd_Signature">
    <vt:bool>false</vt:bool>
  </property>
  <property fmtid="{D5CDD505-2E9C-101B-9397-08002B2CF9AE}" pid="8" name="MediaServiceImageTags">
    <vt:lpwstr/>
  </property>
</Properties>
</file>